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19860" yWindow="640" windowWidth="11680" windowHeight="18300" tabRatio="902"/>
  </bookViews>
  <sheets>
    <sheet name="Cult-Neutral" sheetId="1" r:id="rId1"/>
    <sheet name="Landrace-Neutral" sheetId="2" r:id="rId2"/>
    <sheet name="Wild-Neutral" sheetId="3" r:id="rId3"/>
    <sheet name="Cult-Neutral-RoundRobin" sheetId="4" r:id="rId4"/>
    <sheet name="Landrace-Neutral-RoundRobin" sheetId="5" r:id="rId5"/>
    <sheet name="Wild-Neutral-RoundRobin" sheetId="6" r:id="rId6"/>
    <sheet name="Cult-Candidate" sheetId="7" r:id="rId7"/>
    <sheet name="Landrace-Candidate" sheetId="8" r:id="rId8"/>
    <sheet name="Wild-Candidate" sheetId="9" r:id="rId9"/>
    <sheet name="Cult-Signif" sheetId="10" r:id="rId10"/>
    <sheet name="Landrace-Signif" sheetId="11" r:id="rId11"/>
    <sheet name="Wild-Signif" sheetId="12" r:id="rId1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07" i="12" l="1"/>
  <c r="D202" i="12"/>
  <c r="E202" i="12"/>
  <c r="D207" i="10"/>
  <c r="D202" i="10"/>
  <c r="E202" i="10"/>
  <c r="D227" i="12"/>
  <c r="D222" i="12"/>
  <c r="E222" i="12"/>
  <c r="D217" i="12"/>
  <c r="D212" i="12"/>
  <c r="E212" i="12"/>
  <c r="D197" i="12"/>
  <c r="D192" i="12"/>
  <c r="E192" i="12"/>
  <c r="D187" i="12"/>
  <c r="D182" i="12"/>
  <c r="E182" i="12"/>
  <c r="D177" i="12"/>
  <c r="D172" i="12"/>
  <c r="E172" i="12"/>
  <c r="D167" i="12"/>
  <c r="D162" i="12"/>
  <c r="E162" i="12"/>
  <c r="D157" i="12"/>
  <c r="D152" i="12"/>
  <c r="E152" i="12"/>
  <c r="D147" i="12"/>
  <c r="D142" i="12"/>
  <c r="E142" i="12"/>
  <c r="D137" i="12"/>
  <c r="D132" i="12"/>
  <c r="E132" i="12"/>
  <c r="D127" i="12"/>
  <c r="D122" i="12"/>
  <c r="E122" i="12"/>
  <c r="D117" i="12"/>
  <c r="D112" i="12"/>
  <c r="E112" i="12"/>
  <c r="D107" i="12"/>
  <c r="D102" i="12"/>
  <c r="E102" i="12"/>
  <c r="D97" i="12"/>
  <c r="D92" i="12"/>
  <c r="E92" i="12"/>
  <c r="D87" i="12"/>
  <c r="D82" i="12"/>
  <c r="E82" i="12"/>
  <c r="D77" i="12"/>
  <c r="D72" i="12"/>
  <c r="E72" i="12"/>
  <c r="D67" i="12"/>
  <c r="D62" i="12"/>
  <c r="E62" i="12"/>
  <c r="D57" i="12"/>
  <c r="D52" i="12"/>
  <c r="E52" i="12"/>
  <c r="D47" i="12"/>
  <c r="D42" i="12"/>
  <c r="E42" i="12"/>
  <c r="D37" i="12"/>
  <c r="D32" i="12"/>
  <c r="E32" i="12"/>
  <c r="D27" i="12"/>
  <c r="D22" i="12"/>
  <c r="E22" i="12"/>
  <c r="D17" i="12"/>
  <c r="D12" i="12"/>
  <c r="E12" i="12"/>
  <c r="D7" i="12"/>
  <c r="D2" i="12"/>
  <c r="E2" i="12"/>
  <c r="D57" i="11"/>
  <c r="D52" i="11"/>
  <c r="E52" i="11"/>
  <c r="D47" i="11"/>
  <c r="D42" i="11"/>
  <c r="E42" i="11"/>
  <c r="D37" i="11"/>
  <c r="D32" i="11"/>
  <c r="E32" i="11"/>
  <c r="D27" i="11"/>
  <c r="D22" i="11"/>
  <c r="E22" i="11"/>
  <c r="D17" i="11"/>
  <c r="D12" i="11"/>
  <c r="E12" i="11"/>
  <c r="D7" i="11"/>
  <c r="D2" i="11"/>
  <c r="E2" i="11"/>
  <c r="D227" i="10"/>
  <c r="D222" i="10"/>
  <c r="E222" i="10"/>
  <c r="D217" i="10"/>
  <c r="D212" i="10"/>
  <c r="E212" i="10"/>
  <c r="D197" i="10"/>
  <c r="D192" i="10"/>
  <c r="E192" i="10"/>
  <c r="D187" i="10"/>
  <c r="D182" i="10"/>
  <c r="E182" i="10"/>
  <c r="D177" i="10"/>
  <c r="D172" i="10"/>
  <c r="E172" i="10"/>
  <c r="D167" i="10"/>
  <c r="D162" i="10"/>
  <c r="E162" i="10"/>
  <c r="D157" i="10"/>
  <c r="D152" i="10"/>
  <c r="E152" i="10"/>
  <c r="D147" i="10"/>
  <c r="D142" i="10"/>
  <c r="E142" i="10"/>
  <c r="D137" i="10"/>
  <c r="D132" i="10"/>
  <c r="E132" i="10"/>
  <c r="D127" i="10"/>
  <c r="D122" i="10"/>
  <c r="E122" i="10"/>
  <c r="D117" i="10"/>
  <c r="D112" i="10"/>
  <c r="E112" i="10"/>
  <c r="D107" i="10"/>
  <c r="D102" i="10"/>
  <c r="E102" i="10"/>
  <c r="D97" i="10"/>
  <c r="D92" i="10"/>
  <c r="E92" i="10"/>
  <c r="D87" i="10"/>
  <c r="D82" i="10"/>
  <c r="E82" i="10"/>
  <c r="D77" i="10"/>
  <c r="D72" i="10"/>
  <c r="E72" i="10"/>
  <c r="D67" i="10"/>
  <c r="D62" i="10"/>
  <c r="E62" i="10"/>
  <c r="D57" i="10"/>
  <c r="D52" i="10"/>
  <c r="E52" i="10"/>
  <c r="D47" i="10"/>
  <c r="D42" i="10"/>
  <c r="E42" i="10"/>
  <c r="D37" i="10"/>
  <c r="D32" i="10"/>
  <c r="E32" i="10"/>
  <c r="D27" i="10"/>
  <c r="D22" i="10"/>
  <c r="E22" i="10"/>
  <c r="D17" i="10"/>
  <c r="D12" i="10"/>
  <c r="E12" i="10"/>
  <c r="D7" i="10"/>
  <c r="D2" i="10"/>
  <c r="E2" i="10"/>
  <c r="D57" i="6"/>
  <c r="D52" i="6"/>
  <c r="E57" i="6"/>
  <c r="D47" i="6"/>
  <c r="E52" i="6"/>
  <c r="D42" i="6"/>
  <c r="E47" i="6"/>
  <c r="D37" i="6"/>
  <c r="E42" i="6"/>
  <c r="D32" i="6"/>
  <c r="E37" i="6"/>
  <c r="D27" i="6"/>
  <c r="E32" i="6"/>
  <c r="D22" i="6"/>
  <c r="E27" i="6"/>
  <c r="D17" i="6"/>
  <c r="E22" i="6"/>
  <c r="D12" i="6"/>
  <c r="E17" i="6"/>
  <c r="D7" i="6"/>
  <c r="E12" i="6"/>
  <c r="D2" i="6"/>
  <c r="E7" i="6"/>
  <c r="D57" i="5"/>
  <c r="D2" i="5"/>
  <c r="E57" i="5"/>
  <c r="D52" i="5"/>
  <c r="E52" i="5"/>
  <c r="D47" i="5"/>
  <c r="E47" i="5"/>
  <c r="D42" i="5"/>
  <c r="E42" i="5"/>
  <c r="D37" i="5"/>
  <c r="E37" i="5"/>
  <c r="D32" i="5"/>
  <c r="E32" i="5"/>
  <c r="D27" i="5"/>
  <c r="E27" i="5"/>
  <c r="D22" i="5"/>
  <c r="E22" i="5"/>
  <c r="D17" i="5"/>
  <c r="E17" i="5"/>
  <c r="D12" i="5"/>
  <c r="E12" i="5"/>
  <c r="D7" i="5"/>
  <c r="E7" i="5"/>
  <c r="D57" i="4"/>
  <c r="D2" i="4"/>
  <c r="E57" i="4"/>
  <c r="D52" i="4"/>
  <c r="E52" i="4"/>
  <c r="D47" i="4"/>
  <c r="E47" i="4"/>
  <c r="D42" i="4"/>
  <c r="E42" i="4"/>
  <c r="D37" i="4"/>
  <c r="E37" i="4"/>
  <c r="D32" i="4"/>
  <c r="E32" i="4"/>
  <c r="D27" i="4"/>
  <c r="E27" i="4"/>
  <c r="D22" i="4"/>
  <c r="E22" i="4"/>
  <c r="D17" i="4"/>
  <c r="E17" i="4"/>
  <c r="D12" i="4"/>
  <c r="E12" i="4"/>
  <c r="D7" i="4"/>
  <c r="E7" i="4"/>
</calcChain>
</file>

<file path=xl/sharedStrings.xml><?xml version="1.0" encoding="utf-8"?>
<sst xmlns="http://schemas.openxmlformats.org/spreadsheetml/2006/main" count="1113" uniqueCount="137">
  <si>
    <t>Gene</t>
  </si>
  <si>
    <t>L = total synonymous sites</t>
  </si>
  <si>
    <t>S = synonymous segregating sites</t>
  </si>
  <si>
    <t>n = # of chromosomes</t>
  </si>
  <si>
    <t>D = synonymous site divergence (avg all pairwise comparisons)</t>
  </si>
  <si>
    <t># of synonymous substitutions</t>
  </si>
  <si>
    <t># of non-synonymous substitutions</t>
  </si>
  <si>
    <t>total non-coding positions analyzed</t>
  </si>
  <si>
    <t>total coding positions analyzed</t>
  </si>
  <si>
    <t>Indels</t>
  </si>
  <si>
    <t>3 way synonymous snps</t>
  </si>
  <si>
    <t>Total alignment length</t>
  </si>
  <si>
    <t>1 (non-coding)</t>
  </si>
  <si>
    <t>1 synonymous at pos 227 bring S from 9 to 8; another 3 way but it is non-coding so it doesn't change  S</t>
  </si>
  <si>
    <t>1 synonymous at pos 120 bring S from 10 to 9</t>
  </si>
  <si>
    <t>1 synonymous at pos 486 which moves S from 10 to 9</t>
  </si>
  <si>
    <t>1 synonymous at pos 186 which lowers S from 7 to 6</t>
  </si>
  <si>
    <t>1 but it is non-coding so it doesn't change S</t>
  </si>
  <si>
    <t>2 synonymous at pos 87 and 120 lowers S from 20 to 18</t>
  </si>
  <si>
    <t>Model</t>
  </si>
  <si>
    <t>Rep</t>
  </si>
  <si>
    <t>Likelihood</t>
  </si>
  <si>
    <t>Average</t>
  </si>
  <si>
    <t>All 11 are neutral</t>
  </si>
  <si>
    <t>No Selection</t>
  </si>
  <si>
    <t>25 under selection</t>
  </si>
  <si>
    <t>283 under selection</t>
  </si>
  <si>
    <t>1111 under selection</t>
  </si>
  <si>
    <t>1290 under selection</t>
  </si>
  <si>
    <t>2307 under selection</t>
  </si>
  <si>
    <t>5369 under selection</t>
  </si>
  <si>
    <t>5456 under selection</t>
  </si>
  <si>
    <t>1020 under selection</t>
  </si>
  <si>
    <t>1351 under selection</t>
  </si>
  <si>
    <t xml:space="preserve">1455 under selection </t>
  </si>
  <si>
    <t>2016 under selection</t>
  </si>
  <si>
    <t>CHS</t>
  </si>
  <si>
    <t>RGL2</t>
  </si>
  <si>
    <t>PHYA</t>
  </si>
  <si>
    <t>LPR</t>
  </si>
  <si>
    <t>CONSTANS</t>
  </si>
  <si>
    <t>PHYE</t>
  </si>
  <si>
    <t>PHYB</t>
  </si>
  <si>
    <t>eEFB1b</t>
  </si>
  <si>
    <t>1 but its non-synonymous so S is the same</t>
  </si>
  <si>
    <t>4 synonymous at pos 36, 156, 189, 285 lowers S from 35 to 31</t>
  </si>
  <si>
    <t>1 synonymous at pos 269 moves S from 11 to 10</t>
  </si>
  <si>
    <t>1 synonymous at pos 97 moves S from 14 to 13</t>
  </si>
  <si>
    <t>1 but non-coding so it doesn't change S</t>
  </si>
  <si>
    <t>1 but it is non-synonymous so S doesn't change</t>
  </si>
  <si>
    <t>GEM</t>
  </si>
  <si>
    <t>FAS</t>
  </si>
  <si>
    <t>HD6</t>
  </si>
  <si>
    <t>PPD</t>
  </si>
  <si>
    <t>Significance</t>
  </si>
  <si>
    <t>Critical value</t>
  </si>
  <si>
    <t>CHS no selection</t>
  </si>
  <si>
    <t>P&gt;0.05</t>
  </si>
  <si>
    <t>P&lt;0.05</t>
  </si>
  <si>
    <t>P&lt;0.025</t>
  </si>
  <si>
    <t>P&lt;0.01</t>
  </si>
  <si>
    <t>P&lt;0.005</t>
  </si>
  <si>
    <t>P&lt;0.001</t>
  </si>
  <si>
    <t>CHS selection</t>
  </si>
  <si>
    <t>chi-squared test with 1 degree of freedom</t>
  </si>
  <si>
    <t>used chi-squared significance table from: http://www.unc.edu/~farkouh/usefull/chi.html</t>
  </si>
  <si>
    <t>Selection</t>
  </si>
  <si>
    <t>RGL2 no selection</t>
  </si>
  <si>
    <t>No</t>
  </si>
  <si>
    <t>Yes</t>
  </si>
  <si>
    <t>RGL2 selection</t>
  </si>
  <si>
    <t>Pal1 no selection</t>
  </si>
  <si>
    <t>Pal1 selection</t>
  </si>
  <si>
    <t>PHYA no selection</t>
  </si>
  <si>
    <t>PHYA selection</t>
  </si>
  <si>
    <t>LPR no selection</t>
  </si>
  <si>
    <t>LPR selection</t>
  </si>
  <si>
    <t>CONSTANS no selection</t>
  </si>
  <si>
    <t>CONSTANS selection</t>
  </si>
  <si>
    <t>PHYE no selection</t>
  </si>
  <si>
    <t>PHYE selection</t>
  </si>
  <si>
    <t>GEM no selection</t>
  </si>
  <si>
    <t>GEM selection</t>
  </si>
  <si>
    <t>FAS no selection</t>
  </si>
  <si>
    <t>FAS selection</t>
  </si>
  <si>
    <t>HD6 no selection</t>
  </si>
  <si>
    <t>HD6 selection</t>
  </si>
  <si>
    <t>PPD no selection</t>
  </si>
  <si>
    <t>PPD selection</t>
  </si>
  <si>
    <t>PHYB no selection</t>
  </si>
  <si>
    <t>PHYB selection</t>
  </si>
  <si>
    <t>No data to test</t>
  </si>
  <si>
    <t>N/A</t>
  </si>
  <si>
    <t>twice the difference of log likelihoods is</t>
  </si>
  <si>
    <t>Status</t>
  </si>
  <si>
    <t>Improvement</t>
  </si>
  <si>
    <t>Domestication</t>
  </si>
  <si>
    <t>Although note selection in the wild too</t>
  </si>
  <si>
    <t>Inconculsive</t>
  </si>
  <si>
    <t>pi for synonmous</t>
  </si>
  <si>
    <t>Theta for synonymous</t>
  </si>
  <si>
    <t>BLIND</t>
  </si>
  <si>
    <t>MAX2</t>
  </si>
  <si>
    <t>GLABRA</t>
  </si>
  <si>
    <t>LAS</t>
  </si>
  <si>
    <t>ARP7</t>
  </si>
  <si>
    <t>PAL1</t>
  </si>
  <si>
    <t>IPK2b</t>
  </si>
  <si>
    <t>MBD9</t>
  </si>
  <si>
    <t>MAX4</t>
  </si>
  <si>
    <t>PIN1</t>
  </si>
  <si>
    <t>CKX1</t>
  </si>
  <si>
    <t>used H. PETIOLARIS AS OUTGROUP</t>
  </si>
  <si>
    <t>BLIND no selection</t>
  </si>
  <si>
    <t>BLIND selection</t>
  </si>
  <si>
    <t>LAS_w_stop_no_selection</t>
  </si>
  <si>
    <t>LAS_w_stop_selection</t>
  </si>
  <si>
    <t>IPK2b no selection</t>
  </si>
  <si>
    <t>IPK2b selection</t>
  </si>
  <si>
    <t>MDB9 no selection</t>
  </si>
  <si>
    <t>MDB9 selection</t>
  </si>
  <si>
    <t>MAX2 no selection</t>
  </si>
  <si>
    <t>MAX2 selection</t>
  </si>
  <si>
    <t>PIN1 no selection</t>
  </si>
  <si>
    <t>PIN1 selection</t>
  </si>
  <si>
    <t>CKX1 no selection</t>
  </si>
  <si>
    <t>CKX1 selection</t>
  </si>
  <si>
    <t>MDB9</t>
  </si>
  <si>
    <t>ARP7 no selection</t>
  </si>
  <si>
    <t>ARP7 selection</t>
  </si>
  <si>
    <t>GLABRA_no_selection</t>
  </si>
  <si>
    <t>GLABRA_selection</t>
  </si>
  <si>
    <t>IPT5</t>
  </si>
  <si>
    <t>IPT5 no selection</t>
  </si>
  <si>
    <t>IPT5 selection</t>
  </si>
  <si>
    <t>eEFB1b no selection</t>
  </si>
  <si>
    <t>eEFB1b selection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</si>
</sst>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indexed="206"/>
      <name val="Calibri"/>
      <family val="2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Alignment="1">
      <alignment horizontal="left"/>
    </xf>
  </cellXfs>
  <cellStyles count="8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workbookViewId="0"/>
  </sheetViews>
  <sheetFormatPr baseColWidth="10" defaultRowHeight="15" x14ac:dyDescent="0"/>
  <cols>
    <col min="1" max="1" width="10.83203125" style="3"/>
    <col min="2" max="2" width="9.33203125" style="3" customWidth="1"/>
    <col min="3" max="3" width="10.6640625" style="3" customWidth="1"/>
    <col min="4" max="4" width="9.1640625" style="3" customWidth="1"/>
    <col min="5" max="5" width="9.83203125" style="3" customWidth="1"/>
    <col min="6" max="6" width="10.1640625" style="3" customWidth="1"/>
    <col min="7" max="16384" width="10.83203125" style="3"/>
  </cols>
  <sheetData>
    <row r="1" spans="1:14">
      <c r="A1" s="3" t="s">
        <v>0</v>
      </c>
      <c r="B1" s="3" t="s">
        <v>1</v>
      </c>
      <c r="C1" s="3" t="s">
        <v>2</v>
      </c>
      <c r="D1" s="3" t="s">
        <v>3</v>
      </c>
      <c r="E1" s="3" t="s">
        <v>99</v>
      </c>
      <c r="F1" s="3" t="s">
        <v>100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</row>
    <row r="2" spans="1:14">
      <c r="A2" s="3">
        <v>25</v>
      </c>
      <c r="B2" s="3">
        <v>44.7</v>
      </c>
      <c r="C2" s="3">
        <v>5</v>
      </c>
      <c r="D2" s="3">
        <v>18</v>
      </c>
      <c r="E2" s="3">
        <v>4.3279999999999999E-2</v>
      </c>
      <c r="F2" s="3">
        <v>3.252E-2</v>
      </c>
      <c r="G2" s="3">
        <v>3</v>
      </c>
      <c r="H2" s="3">
        <v>5</v>
      </c>
      <c r="I2" s="3">
        <v>1</v>
      </c>
      <c r="J2" s="3">
        <v>484</v>
      </c>
      <c r="K2" s="3">
        <v>183</v>
      </c>
      <c r="L2" s="3">
        <v>10</v>
      </c>
      <c r="M2" s="3">
        <v>0</v>
      </c>
      <c r="N2" s="3">
        <v>730</v>
      </c>
    </row>
    <row r="3" spans="1:14">
      <c r="A3" s="3">
        <v>283</v>
      </c>
      <c r="B3" s="3">
        <v>87.08</v>
      </c>
      <c r="C3" s="3">
        <v>1</v>
      </c>
      <c r="D3" s="3">
        <v>24</v>
      </c>
      <c r="E3" s="3">
        <v>5.3299999999999997E-3</v>
      </c>
      <c r="F3" s="3">
        <v>3.0799999999999998E-3</v>
      </c>
      <c r="G3" s="3">
        <v>1</v>
      </c>
      <c r="H3" s="3">
        <v>1</v>
      </c>
      <c r="I3" s="3">
        <v>1</v>
      </c>
      <c r="J3" s="3">
        <v>3</v>
      </c>
      <c r="K3" s="3">
        <v>372</v>
      </c>
      <c r="L3" s="3">
        <v>2</v>
      </c>
      <c r="M3" s="3">
        <v>0</v>
      </c>
      <c r="N3" s="3">
        <v>402</v>
      </c>
    </row>
    <row r="4" spans="1:14">
      <c r="A4" s="3">
        <v>1111</v>
      </c>
      <c r="B4" s="3">
        <v>15.67</v>
      </c>
      <c r="C4" s="3">
        <v>0</v>
      </c>
      <c r="D4" s="3">
        <v>28</v>
      </c>
      <c r="E4" s="3">
        <v>0</v>
      </c>
      <c r="F4" s="3">
        <v>0</v>
      </c>
      <c r="G4" s="3">
        <v>1</v>
      </c>
      <c r="H4" s="3">
        <v>0</v>
      </c>
      <c r="I4" s="3">
        <v>0</v>
      </c>
      <c r="J4" s="3">
        <v>456</v>
      </c>
      <c r="K4" s="3">
        <v>63</v>
      </c>
      <c r="L4" s="3">
        <v>0</v>
      </c>
      <c r="M4" s="3">
        <v>0</v>
      </c>
      <c r="N4" s="3">
        <v>525</v>
      </c>
    </row>
    <row r="5" spans="1:14">
      <c r="A5" s="3">
        <v>1290</v>
      </c>
      <c r="B5" s="3">
        <v>41.67</v>
      </c>
      <c r="C5" s="3">
        <v>2</v>
      </c>
      <c r="D5" s="3">
        <v>24</v>
      </c>
      <c r="E5" s="3">
        <v>2.2259999999999999E-2</v>
      </c>
      <c r="F5" s="3">
        <v>1.285E-2</v>
      </c>
      <c r="G5" s="3">
        <v>1</v>
      </c>
      <c r="H5" s="3">
        <v>2</v>
      </c>
      <c r="I5" s="3">
        <v>0</v>
      </c>
      <c r="J5" s="3">
        <v>77</v>
      </c>
      <c r="K5" s="3">
        <v>192</v>
      </c>
      <c r="L5" s="3">
        <v>0</v>
      </c>
      <c r="M5" s="3">
        <v>0</v>
      </c>
      <c r="N5" s="3">
        <v>270</v>
      </c>
    </row>
    <row r="6" spans="1:14">
      <c r="A6" s="3">
        <v>2307</v>
      </c>
      <c r="B6" s="3">
        <v>38.33</v>
      </c>
      <c r="C6" s="3">
        <v>1</v>
      </c>
      <c r="D6" s="3">
        <v>28</v>
      </c>
      <c r="E6" s="3">
        <v>1.325E-2</v>
      </c>
      <c r="F6" s="3">
        <v>6.7000000000000002E-3</v>
      </c>
      <c r="G6" s="3">
        <v>2</v>
      </c>
      <c r="H6" s="3">
        <v>1</v>
      </c>
      <c r="I6" s="3">
        <v>1</v>
      </c>
      <c r="J6" s="3">
        <v>246</v>
      </c>
      <c r="K6" s="3">
        <v>177</v>
      </c>
      <c r="L6" s="3">
        <v>4</v>
      </c>
      <c r="M6" s="3">
        <v>0</v>
      </c>
      <c r="N6" s="3">
        <v>437</v>
      </c>
    </row>
    <row r="7" spans="1:14">
      <c r="A7" s="3">
        <v>5369</v>
      </c>
      <c r="B7" s="3">
        <v>36.17</v>
      </c>
      <c r="C7" s="3">
        <v>0</v>
      </c>
      <c r="D7" s="3">
        <v>20</v>
      </c>
      <c r="E7" s="3">
        <v>0</v>
      </c>
      <c r="F7" s="3">
        <v>0</v>
      </c>
      <c r="G7" s="3">
        <v>2</v>
      </c>
      <c r="H7" s="3">
        <v>0</v>
      </c>
      <c r="I7" s="3">
        <v>0</v>
      </c>
      <c r="J7" s="3">
        <v>202</v>
      </c>
      <c r="K7" s="3">
        <v>180</v>
      </c>
      <c r="L7" s="3">
        <v>2</v>
      </c>
      <c r="M7" s="3">
        <v>0</v>
      </c>
      <c r="N7" s="3">
        <v>387</v>
      </c>
    </row>
    <row r="8" spans="1:14">
      <c r="A8" s="3">
        <v>5456</v>
      </c>
      <c r="B8" s="3">
        <v>30</v>
      </c>
      <c r="C8" s="3">
        <v>1</v>
      </c>
      <c r="D8" s="3">
        <v>26</v>
      </c>
      <c r="E8" s="3">
        <v>1.7229999999999999E-2</v>
      </c>
      <c r="F8" s="3">
        <v>8.7399999999999995E-3</v>
      </c>
      <c r="G8" s="3">
        <v>1</v>
      </c>
      <c r="H8" s="3">
        <v>1</v>
      </c>
      <c r="I8" s="3">
        <v>0</v>
      </c>
      <c r="J8" s="3">
        <v>291</v>
      </c>
      <c r="K8" s="3">
        <v>135</v>
      </c>
      <c r="L8" s="3">
        <v>1</v>
      </c>
      <c r="M8" s="3">
        <v>0</v>
      </c>
      <c r="N8" s="3">
        <v>440</v>
      </c>
    </row>
    <row r="9" spans="1:14">
      <c r="A9" s="3">
        <v>1020</v>
      </c>
      <c r="B9" s="3">
        <v>61.35</v>
      </c>
      <c r="C9" s="3">
        <v>4</v>
      </c>
      <c r="D9" s="3">
        <v>18</v>
      </c>
      <c r="E9" s="3">
        <v>2.3050000000000001E-2</v>
      </c>
      <c r="F9" s="3">
        <v>1.8960000000000001E-2</v>
      </c>
      <c r="G9" s="3">
        <v>1</v>
      </c>
      <c r="H9" s="3">
        <v>4</v>
      </c>
      <c r="I9" s="3">
        <v>2</v>
      </c>
      <c r="J9" s="3">
        <v>0</v>
      </c>
      <c r="K9" s="3">
        <v>276</v>
      </c>
      <c r="L9" s="3">
        <v>1</v>
      </c>
      <c r="M9" s="3">
        <v>0</v>
      </c>
      <c r="N9" s="3">
        <v>306</v>
      </c>
    </row>
    <row r="10" spans="1:14">
      <c r="A10" s="3">
        <v>1351</v>
      </c>
      <c r="B10" s="3">
        <v>82</v>
      </c>
      <c r="C10" s="3">
        <v>3</v>
      </c>
      <c r="D10" s="3">
        <v>24</v>
      </c>
      <c r="E10" s="3">
        <v>7.4200000000000004E-3</v>
      </c>
      <c r="F10" s="3">
        <v>9.7999999999999997E-3</v>
      </c>
      <c r="G10" s="3">
        <v>2</v>
      </c>
      <c r="H10" s="3">
        <v>3</v>
      </c>
      <c r="I10" s="3">
        <v>0</v>
      </c>
      <c r="J10" s="3">
        <v>110</v>
      </c>
      <c r="K10" s="3">
        <v>348</v>
      </c>
      <c r="L10" s="3">
        <v>5</v>
      </c>
      <c r="M10" s="3">
        <v>0</v>
      </c>
      <c r="N10" s="3">
        <v>489</v>
      </c>
    </row>
    <row r="11" spans="1:14">
      <c r="A11" s="3">
        <v>1455</v>
      </c>
      <c r="B11" s="3">
        <v>82.39</v>
      </c>
      <c r="C11" s="3">
        <v>12</v>
      </c>
      <c r="D11" s="3">
        <v>24</v>
      </c>
      <c r="E11" s="3">
        <v>5.2920000000000002E-2</v>
      </c>
      <c r="F11" s="3">
        <v>3.9E-2</v>
      </c>
      <c r="G11" s="3">
        <v>3</v>
      </c>
      <c r="H11" s="3">
        <v>12</v>
      </c>
      <c r="I11" s="3">
        <v>2</v>
      </c>
      <c r="J11" s="3">
        <v>0</v>
      </c>
      <c r="K11" s="3">
        <v>345</v>
      </c>
      <c r="L11" s="3">
        <v>0</v>
      </c>
      <c r="M11" s="3">
        <v>0</v>
      </c>
      <c r="N11" s="3">
        <v>345</v>
      </c>
    </row>
    <row r="12" spans="1:14">
      <c r="A12" s="3">
        <v>2016</v>
      </c>
      <c r="B12" s="3">
        <v>79.83</v>
      </c>
      <c r="C12" s="3">
        <v>7</v>
      </c>
      <c r="D12" s="3">
        <v>24</v>
      </c>
      <c r="E12" s="3">
        <v>3.6900000000000002E-2</v>
      </c>
      <c r="F12" s="3">
        <v>2.3480000000000001E-2</v>
      </c>
      <c r="G12" s="3">
        <v>5</v>
      </c>
      <c r="H12" s="3">
        <v>7</v>
      </c>
      <c r="I12" s="3">
        <v>15</v>
      </c>
      <c r="J12" s="3">
        <v>0</v>
      </c>
      <c r="K12" s="3">
        <v>441</v>
      </c>
      <c r="L12" s="3">
        <v>1</v>
      </c>
      <c r="M12" s="3">
        <v>0</v>
      </c>
      <c r="N12" s="3">
        <v>475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1"/>
  <sheetViews>
    <sheetView topLeftCell="A183" workbookViewId="0">
      <selection activeCell="A202" sqref="A202:F211"/>
    </sheetView>
  </sheetViews>
  <sheetFormatPr baseColWidth="10" defaultRowHeight="15" x14ac:dyDescent="0"/>
  <cols>
    <col min="1" max="1" width="25.83203125" style="3" customWidth="1"/>
    <col min="2" max="7" width="10.83203125" style="3"/>
    <col min="8" max="8" width="14.83203125" style="3" customWidth="1"/>
    <col min="9" max="16384" width="10.83203125" style="3"/>
  </cols>
  <sheetData>
    <row r="1" spans="1:10">
      <c r="A1" s="4" t="s">
        <v>19</v>
      </c>
      <c r="B1" s="4" t="s">
        <v>20</v>
      </c>
      <c r="C1" s="4" t="s">
        <v>21</v>
      </c>
      <c r="D1" s="4" t="s">
        <v>22</v>
      </c>
      <c r="H1" s="3" t="s">
        <v>54</v>
      </c>
      <c r="I1" s="3" t="s">
        <v>55</v>
      </c>
    </row>
    <row r="2" spans="1:10">
      <c r="A2" s="3" t="s">
        <v>56</v>
      </c>
      <c r="B2" s="3">
        <v>1</v>
      </c>
      <c r="C2" s="3">
        <v>-35.713099999999997</v>
      </c>
      <c r="D2" s="3">
        <f>AVERAGE(C2:C6)</f>
        <v>-35.714080000000003</v>
      </c>
      <c r="E2" s="3">
        <f>(-2*(D2-D7))</f>
        <v>1.6973600000000033</v>
      </c>
      <c r="F2" s="3" t="s">
        <v>57</v>
      </c>
      <c r="H2" s="3" t="s">
        <v>58</v>
      </c>
      <c r="I2" s="3">
        <v>3.84</v>
      </c>
    </row>
    <row r="3" spans="1:10">
      <c r="A3" s="3" t="s">
        <v>56</v>
      </c>
      <c r="B3" s="3">
        <v>2</v>
      </c>
      <c r="C3" s="3">
        <v>-35.710700000000003</v>
      </c>
      <c r="H3" s="3" t="s">
        <v>59</v>
      </c>
      <c r="I3" s="3">
        <v>5.0199999999999996</v>
      </c>
    </row>
    <row r="4" spans="1:10">
      <c r="A4" s="3" t="s">
        <v>56</v>
      </c>
      <c r="B4" s="3">
        <v>3</v>
      </c>
      <c r="C4" s="3">
        <v>-35.714199999999998</v>
      </c>
      <c r="H4" s="3" t="s">
        <v>60</v>
      </c>
      <c r="I4" s="3">
        <v>6.63</v>
      </c>
    </row>
    <row r="5" spans="1:10">
      <c r="A5" s="3" t="s">
        <v>56</v>
      </c>
      <c r="B5" s="3">
        <v>4</v>
      </c>
      <c r="C5" s="3">
        <v>-35.719000000000001</v>
      </c>
      <c r="H5" s="3" t="s">
        <v>61</v>
      </c>
      <c r="I5" s="3">
        <v>7.88</v>
      </c>
    </row>
    <row r="6" spans="1:10">
      <c r="A6" s="3" t="s">
        <v>56</v>
      </c>
      <c r="B6" s="3">
        <v>5</v>
      </c>
      <c r="C6" s="3">
        <v>-35.7134</v>
      </c>
      <c r="H6" s="3" t="s">
        <v>62</v>
      </c>
      <c r="I6" s="3">
        <v>10.83</v>
      </c>
    </row>
    <row r="7" spans="1:10">
      <c r="A7" s="3" t="s">
        <v>63</v>
      </c>
      <c r="B7" s="3">
        <v>1</v>
      </c>
      <c r="C7" s="3">
        <v>-34.869</v>
      </c>
      <c r="D7" s="3">
        <f>AVERAGE(C7:C11)</f>
        <v>-34.865400000000001</v>
      </c>
      <c r="I7" s="3" t="s">
        <v>93</v>
      </c>
    </row>
    <row r="8" spans="1:10">
      <c r="A8" s="3" t="s">
        <v>63</v>
      </c>
      <c r="B8" s="3">
        <v>2</v>
      </c>
      <c r="C8" s="3">
        <v>-34.871699999999997</v>
      </c>
      <c r="I8" s="3" t="s">
        <v>64</v>
      </c>
    </row>
    <row r="9" spans="1:10">
      <c r="A9" s="3" t="s">
        <v>63</v>
      </c>
      <c r="B9" s="3">
        <v>3</v>
      </c>
      <c r="C9" s="3">
        <v>-34.860100000000003</v>
      </c>
      <c r="I9" s="3" t="s">
        <v>65</v>
      </c>
    </row>
    <row r="10" spans="1:10">
      <c r="A10" s="3" t="s">
        <v>63</v>
      </c>
      <c r="B10" s="3">
        <v>4</v>
      </c>
      <c r="C10" s="3">
        <v>-34.860900000000001</v>
      </c>
    </row>
    <row r="11" spans="1:10">
      <c r="A11" s="3" t="s">
        <v>63</v>
      </c>
      <c r="B11" s="3">
        <v>5</v>
      </c>
      <c r="C11" s="3">
        <v>-34.865299999999998</v>
      </c>
      <c r="H11" s="3" t="s">
        <v>0</v>
      </c>
      <c r="I11" s="3" t="s">
        <v>66</v>
      </c>
      <c r="J11" s="3" t="s">
        <v>54</v>
      </c>
    </row>
    <row r="12" spans="1:10">
      <c r="A12" s="3" t="s">
        <v>67</v>
      </c>
      <c r="B12" s="3">
        <v>1</v>
      </c>
      <c r="C12" s="3">
        <v>-43.578200000000002</v>
      </c>
      <c r="D12" s="3">
        <f>AVERAGE(C12:C16)</f>
        <v>-43.574480000000001</v>
      </c>
      <c r="E12" s="3">
        <f>(-2*(D12-D17))</f>
        <v>14.467480000000009</v>
      </c>
      <c r="F12" s="3" t="s">
        <v>62</v>
      </c>
      <c r="H12" s="3" t="s">
        <v>105</v>
      </c>
      <c r="I12" s="3" t="s">
        <v>68</v>
      </c>
      <c r="J12" s="3" t="s">
        <v>57</v>
      </c>
    </row>
    <row r="13" spans="1:10">
      <c r="A13" s="3" t="s">
        <v>67</v>
      </c>
      <c r="B13" s="3">
        <v>2</v>
      </c>
      <c r="C13" s="3">
        <v>-43.577199999999998</v>
      </c>
      <c r="H13" s="3" t="s">
        <v>101</v>
      </c>
      <c r="I13" s="3" t="s">
        <v>68</v>
      </c>
      <c r="J13" s="3" t="s">
        <v>57</v>
      </c>
    </row>
    <row r="14" spans="1:10">
      <c r="A14" s="3" t="s">
        <v>67</v>
      </c>
      <c r="B14" s="3">
        <v>3</v>
      </c>
      <c r="C14" s="3">
        <v>-43.567599999999999</v>
      </c>
      <c r="H14" s="3" t="s">
        <v>36</v>
      </c>
      <c r="I14" s="3" t="s">
        <v>68</v>
      </c>
      <c r="J14" s="3" t="s">
        <v>57</v>
      </c>
    </row>
    <row r="15" spans="1:10">
      <c r="A15" s="3" t="s">
        <v>67</v>
      </c>
      <c r="B15" s="3">
        <v>4</v>
      </c>
      <c r="C15" s="3">
        <v>-43.572499999999998</v>
      </c>
      <c r="H15" s="3" t="s">
        <v>111</v>
      </c>
      <c r="I15" s="3" t="s">
        <v>68</v>
      </c>
      <c r="J15" s="3" t="s">
        <v>57</v>
      </c>
    </row>
    <row r="16" spans="1:10">
      <c r="A16" s="3" t="s">
        <v>67</v>
      </c>
      <c r="B16" s="3">
        <v>5</v>
      </c>
      <c r="C16" s="3">
        <v>-43.576900000000002</v>
      </c>
      <c r="H16" s="3" t="s">
        <v>40</v>
      </c>
      <c r="I16" s="3" t="s">
        <v>68</v>
      </c>
      <c r="J16" s="3" t="s">
        <v>57</v>
      </c>
    </row>
    <row r="17" spans="1:13">
      <c r="A17" s="3" t="s">
        <v>70</v>
      </c>
      <c r="B17" s="3">
        <v>1</v>
      </c>
      <c r="C17" s="3">
        <v>-36.338999999999999</v>
      </c>
      <c r="D17" s="3">
        <f>AVERAGE(C17:C21)</f>
        <v>-36.340739999999997</v>
      </c>
      <c r="H17" s="3" t="s">
        <v>43</v>
      </c>
      <c r="I17" s="3" t="s">
        <v>68</v>
      </c>
      <c r="J17" s="3" t="s">
        <v>57</v>
      </c>
    </row>
    <row r="18" spans="1:13">
      <c r="A18" s="3" t="s">
        <v>70</v>
      </c>
      <c r="B18" s="3">
        <v>2</v>
      </c>
      <c r="C18" s="3">
        <v>-36.341200000000001</v>
      </c>
      <c r="H18" s="3" t="s">
        <v>51</v>
      </c>
      <c r="I18" s="3" t="s">
        <v>68</v>
      </c>
      <c r="J18" s="3" t="s">
        <v>57</v>
      </c>
    </row>
    <row r="19" spans="1:13">
      <c r="A19" s="3" t="s">
        <v>70</v>
      </c>
      <c r="B19" s="3">
        <v>3</v>
      </c>
      <c r="C19" s="3">
        <v>-36.3367</v>
      </c>
      <c r="H19" s="3" t="s">
        <v>50</v>
      </c>
      <c r="I19" s="3" t="s">
        <v>68</v>
      </c>
      <c r="J19" s="3" t="s">
        <v>57</v>
      </c>
    </row>
    <row r="20" spans="1:13">
      <c r="A20" s="3" t="s">
        <v>70</v>
      </c>
      <c r="B20" s="3">
        <v>4</v>
      </c>
      <c r="C20" s="3">
        <v>-36.335999999999999</v>
      </c>
      <c r="H20" s="3" t="s">
        <v>103</v>
      </c>
      <c r="I20" s="3" t="s">
        <v>68</v>
      </c>
      <c r="J20" s="3" t="s">
        <v>57</v>
      </c>
    </row>
    <row r="21" spans="1:13">
      <c r="A21" s="3" t="s">
        <v>70</v>
      </c>
      <c r="B21" s="3">
        <v>5</v>
      </c>
      <c r="C21" s="3">
        <v>-36.3508</v>
      </c>
      <c r="H21" s="3" t="s">
        <v>52</v>
      </c>
      <c r="I21" s="3" t="s">
        <v>68</v>
      </c>
      <c r="J21" s="3" t="s">
        <v>57</v>
      </c>
    </row>
    <row r="22" spans="1:13">
      <c r="A22" s="3" t="s">
        <v>71</v>
      </c>
      <c r="B22" s="3">
        <v>1</v>
      </c>
      <c r="C22" s="3">
        <v>-37.792000000000002</v>
      </c>
      <c r="D22" s="3">
        <f>AVERAGE(C22:C26)</f>
        <v>-37.793040000000005</v>
      </c>
      <c r="E22" s="3">
        <f>(-2*(D22-D27))</f>
        <v>4.6936800000000147</v>
      </c>
      <c r="F22" s="3" t="s">
        <v>58</v>
      </c>
      <c r="H22" s="3" t="s">
        <v>107</v>
      </c>
      <c r="I22" s="3" t="s">
        <v>68</v>
      </c>
      <c r="J22" s="3" t="s">
        <v>57</v>
      </c>
    </row>
    <row r="23" spans="1:13">
      <c r="A23" s="3" t="s">
        <v>71</v>
      </c>
      <c r="B23" s="3">
        <v>2</v>
      </c>
      <c r="C23" s="3">
        <v>-37.799999999999997</v>
      </c>
      <c r="H23" s="3" t="s">
        <v>132</v>
      </c>
      <c r="I23" s="3" t="s">
        <v>69</v>
      </c>
      <c r="J23" s="3" t="s">
        <v>60</v>
      </c>
    </row>
    <row r="24" spans="1:13">
      <c r="A24" s="3" t="s">
        <v>71</v>
      </c>
      <c r="B24" s="3">
        <v>3</v>
      </c>
      <c r="C24" s="3">
        <v>-37.794600000000003</v>
      </c>
      <c r="H24" s="3" t="s">
        <v>104</v>
      </c>
      <c r="I24" s="3" t="s">
        <v>69</v>
      </c>
      <c r="J24" s="3" t="s">
        <v>60</v>
      </c>
    </row>
    <row r="25" spans="1:13">
      <c r="A25" s="3" t="s">
        <v>71</v>
      </c>
      <c r="B25" s="3">
        <v>4</v>
      </c>
      <c r="C25" s="3">
        <v>-37.79</v>
      </c>
      <c r="H25" s="3" t="s">
        <v>39</v>
      </c>
      <c r="I25" s="3" t="s">
        <v>69</v>
      </c>
      <c r="J25" s="3" t="s">
        <v>62</v>
      </c>
    </row>
    <row r="26" spans="1:13">
      <c r="A26" s="3" t="s">
        <v>71</v>
      </c>
      <c r="B26" s="3">
        <v>5</v>
      </c>
      <c r="C26" s="3">
        <v>-37.788600000000002</v>
      </c>
      <c r="H26" s="3" t="s">
        <v>102</v>
      </c>
      <c r="I26" s="3" t="s">
        <v>69</v>
      </c>
      <c r="J26" s="3" t="s">
        <v>60</v>
      </c>
    </row>
    <row r="27" spans="1:13">
      <c r="A27" s="3" t="s">
        <v>72</v>
      </c>
      <c r="B27" s="3">
        <v>1</v>
      </c>
      <c r="C27" s="3">
        <v>-35.449300000000001</v>
      </c>
      <c r="D27" s="3">
        <f>AVERAGE(C27:C31)</f>
        <v>-35.446199999999997</v>
      </c>
      <c r="H27" s="3" t="s">
        <v>127</v>
      </c>
      <c r="I27" s="3" t="s">
        <v>68</v>
      </c>
      <c r="J27" s="3" t="s">
        <v>57</v>
      </c>
    </row>
    <row r="28" spans="1:13">
      <c r="A28" s="3" t="s">
        <v>72</v>
      </c>
      <c r="B28" s="3">
        <v>2</v>
      </c>
      <c r="C28" s="3">
        <v>-35.441400000000002</v>
      </c>
      <c r="H28" s="3" t="s">
        <v>106</v>
      </c>
      <c r="I28" s="3" t="s">
        <v>69</v>
      </c>
      <c r="J28" s="3" t="s">
        <v>58</v>
      </c>
    </row>
    <row r="29" spans="1:13">
      <c r="A29" s="3" t="s">
        <v>72</v>
      </c>
      <c r="B29" s="3">
        <v>3</v>
      </c>
      <c r="C29" s="3">
        <v>-35.450000000000003</v>
      </c>
      <c r="H29" s="3" t="s">
        <v>38</v>
      </c>
      <c r="I29" s="3" t="s">
        <v>68</v>
      </c>
      <c r="J29" s="3" t="s">
        <v>57</v>
      </c>
    </row>
    <row r="30" spans="1:13">
      <c r="A30" s="3" t="s">
        <v>72</v>
      </c>
      <c r="B30" s="3">
        <v>4</v>
      </c>
      <c r="C30" s="3">
        <v>-35.445500000000003</v>
      </c>
      <c r="H30" s="3" t="s">
        <v>42</v>
      </c>
      <c r="I30" s="3" t="s">
        <v>69</v>
      </c>
      <c r="J30" s="3" t="s">
        <v>60</v>
      </c>
      <c r="L30" s="5"/>
      <c r="M30" s="5"/>
    </row>
    <row r="31" spans="1:13">
      <c r="A31" s="3" t="s">
        <v>72</v>
      </c>
      <c r="B31" s="3">
        <v>5</v>
      </c>
      <c r="C31" s="3">
        <v>-35.444800000000001</v>
      </c>
      <c r="H31" s="3" t="s">
        <v>41</v>
      </c>
      <c r="I31" s="3" t="s">
        <v>68</v>
      </c>
      <c r="J31" s="3" t="s">
        <v>57</v>
      </c>
      <c r="L31" s="5"/>
      <c r="M31" s="5"/>
    </row>
    <row r="32" spans="1:13">
      <c r="A32" s="3" t="s">
        <v>73</v>
      </c>
      <c r="B32" s="3">
        <v>1</v>
      </c>
      <c r="C32" s="3">
        <v>-33.830800000000004</v>
      </c>
      <c r="D32" s="3">
        <f>AVERAGE(C32:C36)</f>
        <v>-33.827539999999999</v>
      </c>
      <c r="E32" s="3">
        <f>(-2*(D32-D37))</f>
        <v>1.8799999999998818E-3</v>
      </c>
      <c r="F32" s="3" t="s">
        <v>57</v>
      </c>
      <c r="H32" s="3" t="s">
        <v>110</v>
      </c>
      <c r="I32" s="3" t="s">
        <v>68</v>
      </c>
      <c r="J32" s="3" t="s">
        <v>57</v>
      </c>
      <c r="L32" s="5"/>
      <c r="M32" s="5"/>
    </row>
    <row r="33" spans="1:13">
      <c r="A33" s="3" t="s">
        <v>73</v>
      </c>
      <c r="B33" s="3">
        <v>2</v>
      </c>
      <c r="C33" s="3">
        <v>-33.822099999999999</v>
      </c>
      <c r="H33" s="3" t="s">
        <v>53</v>
      </c>
      <c r="I33" s="3" t="s">
        <v>68</v>
      </c>
      <c r="J33" s="3" t="s">
        <v>57</v>
      </c>
    </row>
    <row r="34" spans="1:13">
      <c r="A34" s="3" t="s">
        <v>73</v>
      </c>
      <c r="B34" s="3">
        <v>3</v>
      </c>
      <c r="C34" s="3">
        <v>-33.8247</v>
      </c>
      <c r="H34" s="3" t="s">
        <v>37</v>
      </c>
      <c r="I34" s="3" t="s">
        <v>69</v>
      </c>
      <c r="J34" s="3" t="s">
        <v>62</v>
      </c>
      <c r="L34" s="5"/>
      <c r="M34" s="5"/>
    </row>
    <row r="35" spans="1:13">
      <c r="A35" s="3" t="s">
        <v>73</v>
      </c>
      <c r="B35" s="3">
        <v>4</v>
      </c>
      <c r="C35" s="3">
        <v>-33.8292</v>
      </c>
    </row>
    <row r="36" spans="1:13">
      <c r="A36" s="3" t="s">
        <v>73</v>
      </c>
      <c r="B36" s="3">
        <v>5</v>
      </c>
      <c r="C36" s="3">
        <v>-33.8309</v>
      </c>
    </row>
    <row r="37" spans="1:13">
      <c r="A37" s="3" t="s">
        <v>74</v>
      </c>
      <c r="B37" s="3">
        <v>1</v>
      </c>
      <c r="C37" s="3">
        <v>-33.824599999999997</v>
      </c>
      <c r="D37" s="3">
        <f>AVERAGE(C37:C41)</f>
        <v>-33.826599999999999</v>
      </c>
    </row>
    <row r="38" spans="1:13">
      <c r="A38" s="3" t="s">
        <v>74</v>
      </c>
      <c r="B38" s="3">
        <v>2</v>
      </c>
      <c r="C38" s="3">
        <v>-33.834299999999999</v>
      </c>
      <c r="L38" s="5"/>
      <c r="M38" s="5"/>
    </row>
    <row r="39" spans="1:13">
      <c r="A39" s="3" t="s">
        <v>74</v>
      </c>
      <c r="B39" s="3">
        <v>3</v>
      </c>
      <c r="C39" s="3">
        <v>-33.826000000000001</v>
      </c>
    </row>
    <row r="40" spans="1:13">
      <c r="A40" s="3" t="s">
        <v>74</v>
      </c>
      <c r="B40" s="3">
        <v>4</v>
      </c>
      <c r="C40" s="3">
        <v>-33.826099999999997</v>
      </c>
      <c r="L40" s="5"/>
      <c r="M40" s="5"/>
    </row>
    <row r="41" spans="1:13">
      <c r="A41" s="3" t="s">
        <v>74</v>
      </c>
      <c r="B41" s="3">
        <v>5</v>
      </c>
      <c r="C41" s="3">
        <v>-33.822000000000003</v>
      </c>
      <c r="L41" s="5"/>
      <c r="M41" s="5"/>
    </row>
    <row r="42" spans="1:13">
      <c r="A42" s="3" t="s">
        <v>75</v>
      </c>
      <c r="B42" s="3">
        <v>1</v>
      </c>
      <c r="C42" s="3">
        <v>-41.984099999999998</v>
      </c>
      <c r="D42" s="3">
        <f>AVERAGE(C42:C46)</f>
        <v>-41.984439999999999</v>
      </c>
      <c r="E42" s="3">
        <f>(-2*(D42-D47))</f>
        <v>11.675880000000006</v>
      </c>
      <c r="F42" s="3" t="s">
        <v>62</v>
      </c>
      <c r="L42" s="5"/>
      <c r="M42" s="5"/>
    </row>
    <row r="43" spans="1:13">
      <c r="A43" s="3" t="s">
        <v>75</v>
      </c>
      <c r="B43" s="3">
        <v>2</v>
      </c>
      <c r="C43" s="3">
        <v>-41.987699999999997</v>
      </c>
      <c r="L43" s="5"/>
      <c r="M43" s="5"/>
    </row>
    <row r="44" spans="1:13">
      <c r="A44" s="3" t="s">
        <v>75</v>
      </c>
      <c r="B44" s="3">
        <v>3</v>
      </c>
      <c r="C44" s="3">
        <v>-41.979900000000001</v>
      </c>
    </row>
    <row r="45" spans="1:13">
      <c r="A45" s="3" t="s">
        <v>75</v>
      </c>
      <c r="B45" s="3">
        <v>4</v>
      </c>
      <c r="C45" s="3">
        <v>-41.982700000000001</v>
      </c>
    </row>
    <row r="46" spans="1:13">
      <c r="A46" s="3" t="s">
        <v>75</v>
      </c>
      <c r="B46" s="3">
        <v>5</v>
      </c>
      <c r="C46" s="3">
        <v>-41.9878</v>
      </c>
    </row>
    <row r="47" spans="1:13">
      <c r="A47" s="3" t="s">
        <v>76</v>
      </c>
      <c r="B47" s="3">
        <v>1</v>
      </c>
      <c r="C47" s="3">
        <v>-36.149099999999997</v>
      </c>
      <c r="D47" s="3">
        <f>AVERAGE(C47:C51)</f>
        <v>-36.146499999999996</v>
      </c>
    </row>
    <row r="48" spans="1:13">
      <c r="A48" s="3" t="s">
        <v>76</v>
      </c>
      <c r="B48" s="3">
        <v>2</v>
      </c>
      <c r="C48" s="3">
        <v>-36.146799999999999</v>
      </c>
    </row>
    <row r="49" spans="1:6">
      <c r="A49" s="3" t="s">
        <v>76</v>
      </c>
      <c r="B49" s="3">
        <v>3</v>
      </c>
      <c r="C49" s="3">
        <v>-36.148299999999999</v>
      </c>
    </row>
    <row r="50" spans="1:6">
      <c r="A50" s="3" t="s">
        <v>76</v>
      </c>
      <c r="B50" s="3">
        <v>4</v>
      </c>
      <c r="C50" s="3">
        <v>-36.149700000000003</v>
      </c>
    </row>
    <row r="51" spans="1:6">
      <c r="A51" s="3" t="s">
        <v>76</v>
      </c>
      <c r="B51" s="3">
        <v>5</v>
      </c>
      <c r="C51" s="3">
        <v>-36.138599999999997</v>
      </c>
    </row>
    <row r="52" spans="1:6">
      <c r="A52" s="3" t="s">
        <v>77</v>
      </c>
      <c r="B52" s="3">
        <v>1</v>
      </c>
      <c r="C52" s="3">
        <v>-39.122799999999998</v>
      </c>
      <c r="D52" s="3">
        <f>AVERAGE(C52:C56)</f>
        <v>-39.123759999999997</v>
      </c>
      <c r="E52" s="3">
        <f>(-2*(D52-D57))</f>
        <v>2.3242799999999875</v>
      </c>
      <c r="F52" s="3" t="s">
        <v>57</v>
      </c>
    </row>
    <row r="53" spans="1:6">
      <c r="A53" s="3" t="s">
        <v>77</v>
      </c>
      <c r="B53" s="3">
        <v>2</v>
      </c>
      <c r="C53" s="3">
        <v>-39.127899999999997</v>
      </c>
    </row>
    <row r="54" spans="1:6">
      <c r="A54" s="3" t="s">
        <v>77</v>
      </c>
      <c r="B54" s="3">
        <v>3</v>
      </c>
      <c r="C54" s="3">
        <v>-39.125399999999999</v>
      </c>
    </row>
    <row r="55" spans="1:6">
      <c r="A55" s="3" t="s">
        <v>77</v>
      </c>
      <c r="B55" s="3">
        <v>4</v>
      </c>
      <c r="C55" s="3">
        <v>-39.117100000000001</v>
      </c>
    </row>
    <row r="56" spans="1:6">
      <c r="A56" s="3" t="s">
        <v>77</v>
      </c>
      <c r="B56" s="3">
        <v>5</v>
      </c>
      <c r="C56" s="3">
        <v>-39.125599999999999</v>
      </c>
    </row>
    <row r="57" spans="1:6">
      <c r="A57" s="3" t="s">
        <v>78</v>
      </c>
      <c r="B57" s="3">
        <v>1</v>
      </c>
      <c r="C57" s="3">
        <v>-37.991199999999999</v>
      </c>
      <c r="D57" s="3">
        <f>AVERAGE(C57:C61)</f>
        <v>-37.961620000000003</v>
      </c>
    </row>
    <row r="58" spans="1:6">
      <c r="A58" s="3" t="s">
        <v>78</v>
      </c>
      <c r="B58" s="3">
        <v>2</v>
      </c>
      <c r="C58" s="3">
        <v>-37.950600000000001</v>
      </c>
    </row>
    <row r="59" spans="1:6">
      <c r="A59" s="3" t="s">
        <v>78</v>
      </c>
      <c r="B59" s="3">
        <v>3</v>
      </c>
      <c r="C59" s="3">
        <v>-37.956499999999998</v>
      </c>
    </row>
    <row r="60" spans="1:6">
      <c r="A60" s="3" t="s">
        <v>78</v>
      </c>
      <c r="B60" s="3">
        <v>4</v>
      </c>
      <c r="C60" s="3">
        <v>-37.953200000000002</v>
      </c>
    </row>
    <row r="61" spans="1:6">
      <c r="A61" s="3" t="s">
        <v>78</v>
      </c>
      <c r="B61" s="3">
        <v>5</v>
      </c>
      <c r="C61" s="3">
        <v>-37.956600000000002</v>
      </c>
    </row>
    <row r="62" spans="1:6">
      <c r="A62" s="3" t="s">
        <v>79</v>
      </c>
      <c r="B62" s="3">
        <v>1</v>
      </c>
      <c r="C62" s="3">
        <v>-38.050899999999999</v>
      </c>
      <c r="D62" s="3">
        <f>AVERAGE(C62:C66)</f>
        <v>-38.05162</v>
      </c>
      <c r="E62" s="3">
        <f>(-2*(D62-D67))</f>
        <v>0.44099999999998829</v>
      </c>
      <c r="F62" s="3" t="s">
        <v>57</v>
      </c>
    </row>
    <row r="63" spans="1:6">
      <c r="A63" s="3" t="s">
        <v>79</v>
      </c>
      <c r="B63" s="3">
        <v>2</v>
      </c>
      <c r="C63" s="3">
        <v>-38.055100000000003</v>
      </c>
    </row>
    <row r="64" spans="1:6">
      <c r="A64" s="3" t="s">
        <v>79</v>
      </c>
      <c r="B64" s="3">
        <v>3</v>
      </c>
      <c r="C64" s="3">
        <v>-38.051000000000002</v>
      </c>
    </row>
    <row r="65" spans="1:6">
      <c r="A65" s="3" t="s">
        <v>79</v>
      </c>
      <c r="B65" s="3">
        <v>4</v>
      </c>
      <c r="C65" s="3">
        <v>-38.051099999999998</v>
      </c>
    </row>
    <row r="66" spans="1:6">
      <c r="A66" s="3" t="s">
        <v>79</v>
      </c>
      <c r="B66" s="3">
        <v>5</v>
      </c>
      <c r="C66" s="3">
        <v>-38.049999999999997</v>
      </c>
    </row>
    <row r="67" spans="1:6">
      <c r="A67" s="3" t="s">
        <v>80</v>
      </c>
      <c r="B67" s="3">
        <v>1</v>
      </c>
      <c r="C67" s="3">
        <v>-37.841000000000001</v>
      </c>
      <c r="D67" s="3">
        <f>AVERAGE(C67:C71)</f>
        <v>-37.831120000000006</v>
      </c>
    </row>
    <row r="68" spans="1:6">
      <c r="A68" s="3" t="s">
        <v>80</v>
      </c>
      <c r="B68" s="3">
        <v>2</v>
      </c>
      <c r="C68" s="3">
        <v>-37.831400000000002</v>
      </c>
    </row>
    <row r="69" spans="1:6">
      <c r="A69" s="3" t="s">
        <v>80</v>
      </c>
      <c r="B69" s="3">
        <v>3</v>
      </c>
      <c r="C69" s="3">
        <v>-37.833300000000001</v>
      </c>
    </row>
    <row r="70" spans="1:6">
      <c r="A70" s="3" t="s">
        <v>80</v>
      </c>
      <c r="B70" s="3">
        <v>4</v>
      </c>
      <c r="C70" s="3">
        <v>-37.820900000000002</v>
      </c>
    </row>
    <row r="71" spans="1:6">
      <c r="A71" s="3" t="s">
        <v>80</v>
      </c>
      <c r="B71" s="3">
        <v>5</v>
      </c>
      <c r="C71" s="3">
        <v>-37.829000000000001</v>
      </c>
    </row>
    <row r="72" spans="1:6">
      <c r="A72" s="3" t="s">
        <v>113</v>
      </c>
      <c r="B72" s="3">
        <v>1</v>
      </c>
      <c r="C72" s="3">
        <v>-33.814700000000002</v>
      </c>
      <c r="D72" s="3">
        <f>AVERAGE(C72:C76)</f>
        <v>-33.817480000000003</v>
      </c>
      <c r="E72" s="3">
        <f>(-2*(D72-D77))</f>
        <v>-1.7200000000002547E-2</v>
      </c>
      <c r="F72" s="3" t="s">
        <v>57</v>
      </c>
    </row>
    <row r="73" spans="1:6">
      <c r="A73" s="3" t="s">
        <v>113</v>
      </c>
      <c r="B73" s="3">
        <v>2</v>
      </c>
      <c r="C73" s="3">
        <v>-33.824800000000003</v>
      </c>
    </row>
    <row r="74" spans="1:6">
      <c r="A74" s="3" t="s">
        <v>113</v>
      </c>
      <c r="B74" s="3">
        <v>3</v>
      </c>
      <c r="C74" s="3">
        <v>-33.814300000000003</v>
      </c>
    </row>
    <row r="75" spans="1:6">
      <c r="A75" s="3" t="s">
        <v>113</v>
      </c>
      <c r="B75" s="3">
        <v>4</v>
      </c>
      <c r="C75" s="3">
        <v>-33.818300000000001</v>
      </c>
    </row>
    <row r="76" spans="1:6">
      <c r="A76" s="3" t="s">
        <v>113</v>
      </c>
      <c r="B76" s="3">
        <v>5</v>
      </c>
      <c r="C76" s="3">
        <v>-33.815300000000001</v>
      </c>
    </row>
    <row r="77" spans="1:6">
      <c r="A77" s="3" t="s">
        <v>114</v>
      </c>
      <c r="B77" s="3">
        <v>1</v>
      </c>
      <c r="C77" s="3">
        <v>-33.824599999999997</v>
      </c>
      <c r="D77" s="3">
        <f>AVERAGE(C77:C81)</f>
        <v>-33.826080000000005</v>
      </c>
    </row>
    <row r="78" spans="1:6">
      <c r="A78" s="3" t="s">
        <v>114</v>
      </c>
      <c r="B78" s="3">
        <v>2</v>
      </c>
      <c r="C78" s="3">
        <v>-33.827399999999997</v>
      </c>
    </row>
    <row r="79" spans="1:6">
      <c r="A79" s="3" t="s">
        <v>114</v>
      </c>
      <c r="B79" s="3">
        <v>3</v>
      </c>
      <c r="C79" s="3">
        <v>-33.821100000000001</v>
      </c>
    </row>
    <row r="80" spans="1:6">
      <c r="A80" s="3" t="s">
        <v>114</v>
      </c>
      <c r="B80" s="3">
        <v>4</v>
      </c>
      <c r="C80" s="3">
        <v>-33.827199999999998</v>
      </c>
    </row>
    <row r="81" spans="1:6">
      <c r="A81" s="3" t="s">
        <v>114</v>
      </c>
      <c r="B81" s="3">
        <v>5</v>
      </c>
      <c r="C81" s="3">
        <v>-33.830100000000002</v>
      </c>
    </row>
    <row r="82" spans="1:6">
      <c r="A82" s="3" t="s">
        <v>121</v>
      </c>
      <c r="B82" s="3">
        <v>1</v>
      </c>
      <c r="C82" s="3">
        <v>-39.402799999999999</v>
      </c>
      <c r="D82" s="3">
        <f>AVERAGE(C82:C86)</f>
        <v>-39.400060000000003</v>
      </c>
      <c r="E82" s="3">
        <f>(-2*(D82-D87))</f>
        <v>7.293840000000003</v>
      </c>
      <c r="F82" s="3" t="s">
        <v>60</v>
      </c>
    </row>
    <row r="83" spans="1:6">
      <c r="A83" s="3" t="s">
        <v>121</v>
      </c>
      <c r="B83" s="3">
        <v>2</v>
      </c>
      <c r="C83" s="3">
        <v>-39.396799999999999</v>
      </c>
    </row>
    <row r="84" spans="1:6">
      <c r="A84" s="3" t="s">
        <v>121</v>
      </c>
      <c r="B84" s="3">
        <v>3</v>
      </c>
      <c r="C84" s="3">
        <v>-39.3949</v>
      </c>
    </row>
    <row r="85" spans="1:6">
      <c r="A85" s="3" t="s">
        <v>121</v>
      </c>
      <c r="B85" s="3">
        <v>4</v>
      </c>
      <c r="C85" s="3">
        <v>-39.402299999999997</v>
      </c>
    </row>
    <row r="86" spans="1:6">
      <c r="A86" s="3" t="s">
        <v>121</v>
      </c>
      <c r="B86" s="3">
        <v>5</v>
      </c>
      <c r="C86" s="3">
        <v>-39.403500000000001</v>
      </c>
    </row>
    <row r="87" spans="1:6">
      <c r="A87" s="3" t="s">
        <v>122</v>
      </c>
      <c r="B87" s="3">
        <v>1</v>
      </c>
      <c r="C87" s="3">
        <v>-35.755200000000002</v>
      </c>
      <c r="D87" s="3">
        <f>AVERAGE(C87:C91)</f>
        <v>-35.753140000000002</v>
      </c>
    </row>
    <row r="88" spans="1:6">
      <c r="A88" s="3" t="s">
        <v>122</v>
      </c>
      <c r="B88" s="3">
        <v>2</v>
      </c>
      <c r="C88" s="3">
        <v>-35.751899999999999</v>
      </c>
    </row>
    <row r="89" spans="1:6">
      <c r="A89" s="3" t="s">
        <v>122</v>
      </c>
      <c r="B89" s="3">
        <v>3</v>
      </c>
      <c r="C89" s="3">
        <v>-35.756300000000003</v>
      </c>
    </row>
    <row r="90" spans="1:6">
      <c r="A90" s="3" t="s">
        <v>122</v>
      </c>
      <c r="B90" s="3">
        <v>4</v>
      </c>
      <c r="C90" s="3">
        <v>-35.749000000000002</v>
      </c>
    </row>
    <row r="91" spans="1:6">
      <c r="A91" s="3" t="s">
        <v>122</v>
      </c>
      <c r="B91" s="3">
        <v>5</v>
      </c>
      <c r="C91" s="3">
        <v>-35.753300000000003</v>
      </c>
    </row>
    <row r="92" spans="1:6">
      <c r="A92" s="3" t="s">
        <v>81</v>
      </c>
      <c r="B92" s="3">
        <v>1</v>
      </c>
      <c r="C92" s="3">
        <v>-33.8217</v>
      </c>
      <c r="D92" s="3">
        <f>AVERAGE(C92:C96)</f>
        <v>-33.822879999999998</v>
      </c>
      <c r="E92" s="3">
        <f>(-2*(D92-D97))</f>
        <v>-5.0800000000066348E-3</v>
      </c>
      <c r="F92" s="3" t="s">
        <v>57</v>
      </c>
    </row>
    <row r="93" spans="1:6">
      <c r="A93" s="3" t="s">
        <v>81</v>
      </c>
      <c r="B93" s="3">
        <v>2</v>
      </c>
      <c r="C93" s="3">
        <v>-33.8215</v>
      </c>
    </row>
    <row r="94" spans="1:6">
      <c r="A94" s="3" t="s">
        <v>81</v>
      </c>
      <c r="B94" s="3">
        <v>3</v>
      </c>
      <c r="C94" s="3">
        <v>-33.818199999999997</v>
      </c>
    </row>
    <row r="95" spans="1:6">
      <c r="A95" s="3" t="s">
        <v>81</v>
      </c>
      <c r="B95" s="3">
        <v>4</v>
      </c>
      <c r="C95" s="3">
        <v>-33.827199999999998</v>
      </c>
    </row>
    <row r="96" spans="1:6">
      <c r="A96" s="3" t="s">
        <v>81</v>
      </c>
      <c r="B96" s="3">
        <v>5</v>
      </c>
      <c r="C96" s="3">
        <v>-33.825800000000001</v>
      </c>
    </row>
    <row r="97" spans="1:6">
      <c r="A97" s="3" t="s">
        <v>82</v>
      </c>
      <c r="B97" s="3">
        <v>1</v>
      </c>
      <c r="C97" s="3">
        <v>-33.820700000000002</v>
      </c>
      <c r="D97" s="3">
        <f>AVERAGE(C97:C101)</f>
        <v>-33.825420000000001</v>
      </c>
    </row>
    <row r="98" spans="1:6">
      <c r="A98" s="3" t="s">
        <v>82</v>
      </c>
      <c r="B98" s="3">
        <v>2</v>
      </c>
      <c r="C98" s="3">
        <v>-33.8202</v>
      </c>
    </row>
    <row r="99" spans="1:6">
      <c r="A99" s="3" t="s">
        <v>82</v>
      </c>
      <c r="B99" s="3">
        <v>3</v>
      </c>
      <c r="C99" s="3">
        <v>-33.8322</v>
      </c>
    </row>
    <row r="100" spans="1:6">
      <c r="A100" s="3" t="s">
        <v>82</v>
      </c>
      <c r="B100" s="3">
        <v>4</v>
      </c>
      <c r="C100" s="3">
        <v>-33.8354</v>
      </c>
    </row>
    <row r="101" spans="1:6">
      <c r="A101" s="3" t="s">
        <v>82</v>
      </c>
      <c r="B101" s="3">
        <v>5</v>
      </c>
      <c r="C101" s="3">
        <v>-33.818600000000004</v>
      </c>
    </row>
    <row r="102" spans="1:6">
      <c r="A102" s="3" t="s">
        <v>128</v>
      </c>
      <c r="B102" s="3">
        <v>1</v>
      </c>
      <c r="C102" s="3">
        <v>-33.825099999999999</v>
      </c>
      <c r="D102" s="3">
        <f>AVERAGE(C102:C106)</f>
        <v>-33.823160000000001</v>
      </c>
      <c r="E102" s="3">
        <f>(-2*(D102-D107))</f>
        <v>1.8000000000029104E-3</v>
      </c>
      <c r="F102" s="3" t="s">
        <v>57</v>
      </c>
    </row>
    <row r="103" spans="1:6">
      <c r="A103" s="3" t="s">
        <v>128</v>
      </c>
      <c r="B103" s="3">
        <v>2</v>
      </c>
      <c r="C103" s="3">
        <v>-33.825699999999998</v>
      </c>
    </row>
    <row r="104" spans="1:6">
      <c r="A104" s="3" t="s">
        <v>128</v>
      </c>
      <c r="B104" s="3">
        <v>3</v>
      </c>
      <c r="C104" s="3">
        <v>-33.820599999999999</v>
      </c>
    </row>
    <row r="105" spans="1:6">
      <c r="A105" s="3" t="s">
        <v>128</v>
      </c>
      <c r="B105" s="3">
        <v>4</v>
      </c>
      <c r="C105" s="3">
        <v>-33.822699999999998</v>
      </c>
    </row>
    <row r="106" spans="1:6">
      <c r="A106" s="3" t="s">
        <v>128</v>
      </c>
      <c r="B106" s="3">
        <v>5</v>
      </c>
      <c r="C106" s="3">
        <v>-33.8217</v>
      </c>
    </row>
    <row r="107" spans="1:6">
      <c r="A107" s="3" t="s">
        <v>129</v>
      </c>
      <c r="B107" s="3">
        <v>1</v>
      </c>
      <c r="C107" s="3">
        <v>-33.834000000000003</v>
      </c>
      <c r="D107" s="3">
        <f>AVERAGE(C107:C111)</f>
        <v>-33.82226</v>
      </c>
    </row>
    <row r="108" spans="1:6">
      <c r="A108" s="3" t="s">
        <v>129</v>
      </c>
      <c r="B108" s="3">
        <v>2</v>
      </c>
      <c r="C108" s="3">
        <v>-33.820900000000002</v>
      </c>
    </row>
    <row r="109" spans="1:6">
      <c r="A109" s="3" t="s">
        <v>129</v>
      </c>
      <c r="B109" s="3">
        <v>3</v>
      </c>
      <c r="C109" s="3">
        <v>-33.817399999999999</v>
      </c>
    </row>
    <row r="110" spans="1:6">
      <c r="A110" s="3" t="s">
        <v>129</v>
      </c>
      <c r="B110" s="3">
        <v>4</v>
      </c>
      <c r="C110" s="3">
        <v>-33.827199999999998</v>
      </c>
    </row>
    <row r="111" spans="1:6">
      <c r="A111" s="3" t="s">
        <v>129</v>
      </c>
      <c r="B111" s="3">
        <v>5</v>
      </c>
      <c r="C111" s="3">
        <v>-33.811799999999998</v>
      </c>
    </row>
    <row r="112" spans="1:6">
      <c r="A112" s="3" t="s">
        <v>83</v>
      </c>
      <c r="B112" s="3">
        <v>1</v>
      </c>
      <c r="C112" s="3">
        <v>-33.816699999999997</v>
      </c>
      <c r="D112" s="3">
        <f>AVERAGE(C112:C116)</f>
        <v>-33.820340000000002</v>
      </c>
      <c r="E112" s="3">
        <f>(-2*(D112-D117))</f>
        <v>-1.63999999999902E-2</v>
      </c>
      <c r="F112" s="3" t="s">
        <v>57</v>
      </c>
    </row>
    <row r="113" spans="1:6">
      <c r="A113" s="3" t="s">
        <v>83</v>
      </c>
      <c r="B113" s="3">
        <v>2</v>
      </c>
      <c r="C113" s="3">
        <v>-33.82</v>
      </c>
    </row>
    <row r="114" spans="1:6">
      <c r="A114" s="3" t="s">
        <v>83</v>
      </c>
      <c r="B114" s="3">
        <v>3</v>
      </c>
      <c r="C114" s="3">
        <v>-33.822699999999998</v>
      </c>
    </row>
    <row r="115" spans="1:6">
      <c r="A115" s="3" t="s">
        <v>83</v>
      </c>
      <c r="B115" s="3">
        <v>4</v>
      </c>
      <c r="C115" s="3">
        <v>-33.820300000000003</v>
      </c>
    </row>
    <row r="116" spans="1:6">
      <c r="A116" s="3" t="s">
        <v>83</v>
      </c>
      <c r="B116" s="3">
        <v>5</v>
      </c>
      <c r="C116" s="3">
        <v>-33.822000000000003</v>
      </c>
    </row>
    <row r="117" spans="1:6">
      <c r="A117" s="3" t="s">
        <v>84</v>
      </c>
      <c r="B117" s="3">
        <v>1</v>
      </c>
      <c r="C117" s="3">
        <v>-33.823999999999998</v>
      </c>
      <c r="D117" s="3">
        <f>AVERAGE(C117:C121)</f>
        <v>-33.828539999999997</v>
      </c>
    </row>
    <row r="118" spans="1:6">
      <c r="A118" s="3" t="s">
        <v>84</v>
      </c>
      <c r="B118" s="3">
        <v>2</v>
      </c>
      <c r="C118" s="3">
        <v>-33.832299999999996</v>
      </c>
    </row>
    <row r="119" spans="1:6">
      <c r="A119" s="3" t="s">
        <v>84</v>
      </c>
      <c r="B119" s="3">
        <v>3</v>
      </c>
      <c r="C119" s="3">
        <v>-33.821899999999999</v>
      </c>
    </row>
    <row r="120" spans="1:6">
      <c r="A120" s="3" t="s">
        <v>84</v>
      </c>
      <c r="B120" s="3">
        <v>4</v>
      </c>
      <c r="C120" s="3">
        <v>-33.833399999999997</v>
      </c>
    </row>
    <row r="121" spans="1:6">
      <c r="A121" s="3" t="s">
        <v>84</v>
      </c>
      <c r="B121" s="3">
        <v>5</v>
      </c>
      <c r="C121" s="3">
        <v>-33.831099999999999</v>
      </c>
    </row>
    <row r="122" spans="1:6">
      <c r="A122" s="3" t="s">
        <v>85</v>
      </c>
      <c r="B122" s="3">
        <v>1</v>
      </c>
      <c r="C122" s="3">
        <v>-33.820900000000002</v>
      </c>
      <c r="D122" s="3">
        <f>AVERAGE(C122:C126)</f>
        <v>-33.81908</v>
      </c>
      <c r="E122" s="3">
        <f>(-2*(D122-D127))</f>
        <v>-1.3480000000001269E-2</v>
      </c>
      <c r="F122" s="3" t="s">
        <v>57</v>
      </c>
    </row>
    <row r="123" spans="1:6">
      <c r="A123" s="3" t="s">
        <v>85</v>
      </c>
      <c r="B123" s="3">
        <v>2</v>
      </c>
      <c r="C123" s="3">
        <v>-33.816099999999999</v>
      </c>
    </row>
    <row r="124" spans="1:6">
      <c r="A124" s="3" t="s">
        <v>85</v>
      </c>
      <c r="B124" s="3">
        <v>3</v>
      </c>
      <c r="C124" s="3">
        <v>-33.816499999999998</v>
      </c>
    </row>
    <row r="125" spans="1:6">
      <c r="A125" s="3" t="s">
        <v>85</v>
      </c>
      <c r="B125" s="3">
        <v>4</v>
      </c>
      <c r="C125" s="3">
        <v>-33.819600000000001</v>
      </c>
    </row>
    <row r="126" spans="1:6">
      <c r="A126" s="3" t="s">
        <v>85</v>
      </c>
      <c r="B126" s="3">
        <v>5</v>
      </c>
      <c r="C126" s="3">
        <v>-33.822299999999998</v>
      </c>
    </row>
    <row r="127" spans="1:6">
      <c r="A127" s="3" t="s">
        <v>86</v>
      </c>
      <c r="B127" s="3">
        <v>1</v>
      </c>
      <c r="C127" s="3">
        <v>-33.829900000000002</v>
      </c>
      <c r="D127" s="3">
        <f>AVERAGE(C127:C131)</f>
        <v>-33.82582</v>
      </c>
    </row>
    <row r="128" spans="1:6">
      <c r="A128" s="3" t="s">
        <v>86</v>
      </c>
      <c r="B128" s="3">
        <v>2</v>
      </c>
      <c r="C128" s="3">
        <v>-33.8294</v>
      </c>
    </row>
    <row r="129" spans="1:6">
      <c r="A129" s="3" t="s">
        <v>86</v>
      </c>
      <c r="B129" s="3">
        <v>3</v>
      </c>
      <c r="C129" s="3">
        <v>-33.814599999999999</v>
      </c>
    </row>
    <row r="130" spans="1:6">
      <c r="A130" s="3" t="s">
        <v>86</v>
      </c>
      <c r="B130" s="3">
        <v>4</v>
      </c>
      <c r="C130" s="3">
        <v>-33.8294</v>
      </c>
    </row>
    <row r="131" spans="1:6">
      <c r="A131" s="3" t="s">
        <v>86</v>
      </c>
      <c r="B131" s="3">
        <v>5</v>
      </c>
      <c r="C131" s="3">
        <v>-33.825800000000001</v>
      </c>
    </row>
    <row r="132" spans="1:6">
      <c r="A132" s="3" t="s">
        <v>87</v>
      </c>
      <c r="B132" s="3">
        <v>1</v>
      </c>
      <c r="C132" s="3">
        <v>-35.939700000000002</v>
      </c>
      <c r="D132" s="3">
        <f>AVERAGE(C132:C136)</f>
        <v>-35.941319999999997</v>
      </c>
      <c r="E132" s="3">
        <f>(-2*(D132-D137))</f>
        <v>3.3360000000001833E-2</v>
      </c>
      <c r="F132" s="3" t="s">
        <v>57</v>
      </c>
    </row>
    <row r="133" spans="1:6">
      <c r="A133" s="3" t="s">
        <v>87</v>
      </c>
      <c r="B133" s="3">
        <v>2</v>
      </c>
      <c r="C133" s="3">
        <v>-35.941899999999997</v>
      </c>
    </row>
    <row r="134" spans="1:6">
      <c r="A134" s="3" t="s">
        <v>87</v>
      </c>
      <c r="B134" s="3">
        <v>3</v>
      </c>
      <c r="C134" s="3">
        <v>-35.934100000000001</v>
      </c>
    </row>
    <row r="135" spans="1:6">
      <c r="A135" s="3" t="s">
        <v>87</v>
      </c>
      <c r="B135" s="3">
        <v>4</v>
      </c>
      <c r="C135" s="3">
        <v>-35.950899999999997</v>
      </c>
    </row>
    <row r="136" spans="1:6">
      <c r="A136" s="3" t="s">
        <v>87</v>
      </c>
      <c r="B136" s="3">
        <v>5</v>
      </c>
      <c r="C136" s="3">
        <v>-35.94</v>
      </c>
    </row>
    <row r="137" spans="1:6">
      <c r="A137" s="3" t="s">
        <v>88</v>
      </c>
      <c r="B137" s="3">
        <v>1</v>
      </c>
      <c r="C137" s="3">
        <v>-35.926600000000001</v>
      </c>
      <c r="D137" s="3">
        <f>AVERAGE(C137:C141)</f>
        <v>-35.924639999999997</v>
      </c>
    </row>
    <row r="138" spans="1:6">
      <c r="A138" s="3" t="s">
        <v>88</v>
      </c>
      <c r="B138" s="3">
        <v>2</v>
      </c>
      <c r="C138" s="3">
        <v>-35.923699999999997</v>
      </c>
    </row>
    <row r="139" spans="1:6">
      <c r="A139" s="3" t="s">
        <v>88</v>
      </c>
      <c r="B139" s="3">
        <v>3</v>
      </c>
      <c r="C139" s="3">
        <v>-35.915799999999997</v>
      </c>
    </row>
    <row r="140" spans="1:6">
      <c r="A140" s="3" t="s">
        <v>88</v>
      </c>
      <c r="B140" s="3">
        <v>4</v>
      </c>
      <c r="C140" s="3">
        <v>-35.924100000000003</v>
      </c>
    </row>
    <row r="141" spans="1:6">
      <c r="A141" s="3" t="s">
        <v>88</v>
      </c>
      <c r="B141" s="3">
        <v>5</v>
      </c>
      <c r="C141" s="3">
        <v>-35.933</v>
      </c>
    </row>
    <row r="142" spans="1:6">
      <c r="A142" s="3" t="s">
        <v>117</v>
      </c>
      <c r="B142" s="3">
        <v>1</v>
      </c>
      <c r="C142" s="3">
        <v>-36.662300000000002</v>
      </c>
      <c r="D142" s="3">
        <f>AVERAGE(C142:C146)</f>
        <v>-36.664219999999993</v>
      </c>
      <c r="E142" s="3">
        <f>(-2*(D142-D147))</f>
        <v>8.0159999999992237E-2</v>
      </c>
      <c r="F142" s="3" t="s">
        <v>57</v>
      </c>
    </row>
    <row r="143" spans="1:6">
      <c r="A143" s="3" t="s">
        <v>117</v>
      </c>
      <c r="B143" s="3">
        <v>2</v>
      </c>
      <c r="C143" s="3">
        <v>-36.659999999999997</v>
      </c>
    </row>
    <row r="144" spans="1:6">
      <c r="A144" s="3" t="s">
        <v>117</v>
      </c>
      <c r="B144" s="3">
        <v>3</v>
      </c>
      <c r="C144" s="3">
        <v>-36.667200000000001</v>
      </c>
    </row>
    <row r="145" spans="1:6">
      <c r="A145" s="3" t="s">
        <v>117</v>
      </c>
      <c r="B145" s="3">
        <v>4</v>
      </c>
      <c r="C145" s="3">
        <v>-36.665799999999997</v>
      </c>
    </row>
    <row r="146" spans="1:6">
      <c r="A146" s="3" t="s">
        <v>117</v>
      </c>
      <c r="B146" s="3">
        <v>5</v>
      </c>
      <c r="C146" s="3">
        <v>-36.665799999999997</v>
      </c>
    </row>
    <row r="147" spans="1:6">
      <c r="A147" s="3" t="s">
        <v>118</v>
      </c>
      <c r="B147" s="3">
        <v>1</v>
      </c>
      <c r="C147" s="3">
        <v>-36.631999999999998</v>
      </c>
      <c r="D147" s="6">
        <f>AVERAGE(C147:C151)</f>
        <v>-36.624139999999997</v>
      </c>
    </row>
    <row r="148" spans="1:6">
      <c r="A148" s="3" t="s">
        <v>118</v>
      </c>
      <c r="B148" s="3">
        <v>2</v>
      </c>
      <c r="C148" s="3">
        <v>-36.637999999999998</v>
      </c>
    </row>
    <row r="149" spans="1:6">
      <c r="A149" s="3" t="s">
        <v>118</v>
      </c>
      <c r="B149" s="3">
        <v>3</v>
      </c>
      <c r="C149" s="3">
        <v>-36.620199999999997</v>
      </c>
    </row>
    <row r="150" spans="1:6">
      <c r="A150" s="3" t="s">
        <v>118</v>
      </c>
      <c r="B150" s="3">
        <v>4</v>
      </c>
      <c r="C150" s="3">
        <v>-36.611600000000003</v>
      </c>
    </row>
    <row r="151" spans="1:6">
      <c r="A151" s="3" t="s">
        <v>118</v>
      </c>
      <c r="B151" s="3">
        <v>5</v>
      </c>
      <c r="C151" s="3">
        <v>-36.618899999999996</v>
      </c>
    </row>
    <row r="152" spans="1:6">
      <c r="A152" s="3" t="s">
        <v>119</v>
      </c>
      <c r="B152" s="3">
        <v>1</v>
      </c>
      <c r="C152" s="3">
        <v>-37.077399999999997</v>
      </c>
      <c r="D152" s="3">
        <f>AVERAGE(C152:C156)</f>
        <v>-37.073359999999994</v>
      </c>
      <c r="E152" s="3">
        <f>(-2*(D152-D157))</f>
        <v>9.2759999999998399E-2</v>
      </c>
      <c r="F152" s="3" t="s">
        <v>57</v>
      </c>
    </row>
    <row r="153" spans="1:6">
      <c r="A153" s="3" t="s">
        <v>119</v>
      </c>
      <c r="B153" s="3">
        <v>2</v>
      </c>
      <c r="C153" s="3">
        <v>-37.073999999999998</v>
      </c>
    </row>
    <row r="154" spans="1:6">
      <c r="A154" s="3" t="s">
        <v>119</v>
      </c>
      <c r="B154" s="3">
        <v>3</v>
      </c>
      <c r="C154" s="3">
        <v>-37.079099999999997</v>
      </c>
    </row>
    <row r="155" spans="1:6">
      <c r="A155" s="3" t="s">
        <v>119</v>
      </c>
      <c r="B155" s="3">
        <v>4</v>
      </c>
      <c r="C155" s="3">
        <v>-37.069800000000001</v>
      </c>
    </row>
    <row r="156" spans="1:6">
      <c r="A156" s="3" t="s">
        <v>119</v>
      </c>
      <c r="B156" s="3">
        <v>5</v>
      </c>
      <c r="C156" s="3">
        <v>-37.066499999999998</v>
      </c>
    </row>
    <row r="157" spans="1:6">
      <c r="A157" s="3" t="s">
        <v>120</v>
      </c>
      <c r="B157" s="3">
        <v>1</v>
      </c>
      <c r="C157" s="3">
        <v>-37.031599999999997</v>
      </c>
      <c r="D157" s="3">
        <f>AVERAGE(C157:C161)</f>
        <v>-37.026979999999995</v>
      </c>
    </row>
    <row r="158" spans="1:6">
      <c r="A158" s="3" t="s">
        <v>120</v>
      </c>
      <c r="B158" s="3">
        <v>2</v>
      </c>
      <c r="C158" s="3">
        <v>-37.037300000000002</v>
      </c>
    </row>
    <row r="159" spans="1:6">
      <c r="A159" s="3" t="s">
        <v>120</v>
      </c>
      <c r="B159" s="3">
        <v>3</v>
      </c>
      <c r="C159" s="3">
        <v>-37.021900000000002</v>
      </c>
    </row>
    <row r="160" spans="1:6">
      <c r="A160" s="3" t="s">
        <v>120</v>
      </c>
      <c r="B160" s="3">
        <v>4</v>
      </c>
      <c r="C160" s="3">
        <v>-37.029000000000003</v>
      </c>
    </row>
    <row r="161" spans="1:6">
      <c r="A161" s="3" t="s">
        <v>120</v>
      </c>
      <c r="B161" s="3">
        <v>5</v>
      </c>
      <c r="C161" s="3">
        <v>-37.015099999999997</v>
      </c>
    </row>
    <row r="162" spans="1:6">
      <c r="A162" s="3" t="s">
        <v>133</v>
      </c>
      <c r="B162" s="3">
        <v>1</v>
      </c>
      <c r="C162" s="3">
        <v>-39.402099999999997</v>
      </c>
      <c r="D162" s="3">
        <f>AVERAGE(C162:C166)</f>
        <v>-39.400619999999989</v>
      </c>
      <c r="E162" s="3">
        <f>(-2*(D162-D167))</f>
        <v>7.2923599999999738</v>
      </c>
      <c r="F162" s="3" t="s">
        <v>60</v>
      </c>
    </row>
    <row r="163" spans="1:6">
      <c r="A163" s="3" t="s">
        <v>133</v>
      </c>
      <c r="B163" s="3">
        <v>2</v>
      </c>
      <c r="C163" s="3">
        <v>-39.397300000000001</v>
      </c>
    </row>
    <row r="164" spans="1:6">
      <c r="A164" s="3" t="s">
        <v>133</v>
      </c>
      <c r="B164" s="3">
        <v>3</v>
      </c>
      <c r="C164" s="3">
        <v>-39.402200000000001</v>
      </c>
    </row>
    <row r="165" spans="1:6">
      <c r="A165" s="3" t="s">
        <v>133</v>
      </c>
      <c r="B165" s="3">
        <v>4</v>
      </c>
      <c r="C165" s="3">
        <v>-39.402999999999999</v>
      </c>
    </row>
    <row r="166" spans="1:6">
      <c r="A166" s="3" t="s">
        <v>133</v>
      </c>
      <c r="B166" s="3">
        <v>5</v>
      </c>
      <c r="C166" s="3">
        <v>-39.398499999999999</v>
      </c>
    </row>
    <row r="167" spans="1:6">
      <c r="A167" s="3" t="s">
        <v>134</v>
      </c>
      <c r="B167" s="3">
        <v>1</v>
      </c>
      <c r="C167" s="3">
        <v>-35.756</v>
      </c>
      <c r="D167" s="3">
        <f>AVERAGE(C167:C171)</f>
        <v>-35.754440000000002</v>
      </c>
    </row>
    <row r="168" spans="1:6">
      <c r="A168" s="3" t="s">
        <v>134</v>
      </c>
      <c r="B168" s="3">
        <v>2</v>
      </c>
      <c r="C168" s="3">
        <v>-35.7562</v>
      </c>
    </row>
    <row r="169" spans="1:6">
      <c r="A169" s="3" t="s">
        <v>134</v>
      </c>
      <c r="B169" s="3">
        <v>3</v>
      </c>
      <c r="C169" s="3">
        <v>-35.758200000000002</v>
      </c>
    </row>
    <row r="170" spans="1:6">
      <c r="A170" s="3" t="s">
        <v>134</v>
      </c>
      <c r="B170" s="3">
        <v>4</v>
      </c>
      <c r="C170" s="3">
        <v>-35.747199999999999</v>
      </c>
    </row>
    <row r="171" spans="1:6">
      <c r="A171" s="3" t="s">
        <v>134</v>
      </c>
      <c r="B171" s="3">
        <v>5</v>
      </c>
      <c r="C171" s="3">
        <v>-35.754600000000003</v>
      </c>
    </row>
    <row r="172" spans="1:6">
      <c r="A172" s="3" t="s">
        <v>123</v>
      </c>
      <c r="B172" s="3">
        <v>1</v>
      </c>
      <c r="C172" s="3">
        <v>-39.0595</v>
      </c>
      <c r="D172" s="3">
        <f>AVERAGE(C172:C176)</f>
        <v>-39.056820000000002</v>
      </c>
      <c r="E172" s="3">
        <f>(-2*(D172-D177))</f>
        <v>3.3162400000000076</v>
      </c>
      <c r="F172" s="3" t="s">
        <v>57</v>
      </c>
    </row>
    <row r="173" spans="1:6">
      <c r="A173" s="3" t="s">
        <v>123</v>
      </c>
      <c r="B173" s="3">
        <v>2</v>
      </c>
      <c r="C173" s="3">
        <v>-39.058300000000003</v>
      </c>
    </row>
    <row r="174" spans="1:6">
      <c r="A174" s="3" t="s">
        <v>123</v>
      </c>
      <c r="B174" s="3">
        <v>3</v>
      </c>
      <c r="C174" s="3">
        <v>-39.057099999999998</v>
      </c>
    </row>
    <row r="175" spans="1:6">
      <c r="A175" s="3" t="s">
        <v>123</v>
      </c>
      <c r="B175" s="3">
        <v>4</v>
      </c>
      <c r="C175" s="3">
        <v>-39.058799999999998</v>
      </c>
    </row>
    <row r="176" spans="1:6">
      <c r="A176" s="3" t="s">
        <v>123</v>
      </c>
      <c r="B176" s="3">
        <v>5</v>
      </c>
      <c r="C176" s="3">
        <v>-39.050400000000003</v>
      </c>
    </row>
    <row r="177" spans="1:6">
      <c r="A177" s="3" t="s">
        <v>124</v>
      </c>
      <c r="B177" s="3">
        <v>1</v>
      </c>
      <c r="C177" s="3">
        <v>-37.393300000000004</v>
      </c>
      <c r="D177" s="3">
        <f>AVERAGE(C177:C181)</f>
        <v>-37.398699999999998</v>
      </c>
    </row>
    <row r="178" spans="1:6">
      <c r="A178" s="3" t="s">
        <v>124</v>
      </c>
      <c r="B178" s="3">
        <v>2</v>
      </c>
      <c r="C178" s="3">
        <v>-37.383099999999999</v>
      </c>
    </row>
    <row r="179" spans="1:6">
      <c r="A179" s="3" t="s">
        <v>124</v>
      </c>
      <c r="B179" s="3">
        <v>3</v>
      </c>
      <c r="C179" s="3">
        <v>-37.400199999999998</v>
      </c>
    </row>
    <row r="180" spans="1:6">
      <c r="A180" s="3" t="s">
        <v>124</v>
      </c>
      <c r="B180" s="3">
        <v>4</v>
      </c>
      <c r="C180" s="3">
        <v>-37.416699999999999</v>
      </c>
    </row>
    <row r="181" spans="1:6">
      <c r="A181" s="3" t="s">
        <v>124</v>
      </c>
      <c r="B181" s="3">
        <v>5</v>
      </c>
      <c r="C181" s="3">
        <v>-37.400199999999998</v>
      </c>
    </row>
    <row r="182" spans="1:6">
      <c r="A182" s="3" t="s">
        <v>125</v>
      </c>
      <c r="B182" s="3">
        <v>1</v>
      </c>
      <c r="C182" s="3">
        <v>-33.8245</v>
      </c>
      <c r="D182" s="3">
        <f>AVERAGE(C182:C186)</f>
        <v>-33.824040000000004</v>
      </c>
      <c r="E182" s="3">
        <f>(-2*(D182-D187))</f>
        <v>-6.8799999999953343E-3</v>
      </c>
      <c r="F182" s="3" t="s">
        <v>57</v>
      </c>
    </row>
    <row r="183" spans="1:6">
      <c r="A183" s="3" t="s">
        <v>125</v>
      </c>
      <c r="B183" s="3">
        <v>2</v>
      </c>
      <c r="C183" s="3">
        <v>-33.827199999999998</v>
      </c>
    </row>
    <row r="184" spans="1:6">
      <c r="A184" s="3" t="s">
        <v>125</v>
      </c>
      <c r="B184" s="3">
        <v>3</v>
      </c>
      <c r="C184" s="3">
        <v>-33.823799999999999</v>
      </c>
    </row>
    <row r="185" spans="1:6">
      <c r="A185" s="3" t="s">
        <v>125</v>
      </c>
      <c r="B185" s="3">
        <v>4</v>
      </c>
      <c r="C185" s="3">
        <v>-33.820599999999999</v>
      </c>
    </row>
    <row r="186" spans="1:6">
      <c r="A186" s="3" t="s">
        <v>125</v>
      </c>
      <c r="B186" s="3">
        <v>5</v>
      </c>
      <c r="C186" s="3">
        <v>-33.824100000000001</v>
      </c>
    </row>
    <row r="187" spans="1:6">
      <c r="A187" s="3" t="s">
        <v>126</v>
      </c>
      <c r="B187" s="3">
        <v>1</v>
      </c>
      <c r="C187" s="4">
        <v>-33.840200000000003</v>
      </c>
      <c r="D187" s="3">
        <f>AVERAGE(C187:C191)</f>
        <v>-33.827480000000001</v>
      </c>
    </row>
    <row r="188" spans="1:6">
      <c r="A188" s="3" t="s">
        <v>126</v>
      </c>
      <c r="B188" s="3">
        <v>2</v>
      </c>
      <c r="C188" s="3">
        <v>-33.830500000000001</v>
      </c>
    </row>
    <row r="189" spans="1:6">
      <c r="A189" s="3" t="s">
        <v>126</v>
      </c>
      <c r="B189" s="3">
        <v>3</v>
      </c>
      <c r="C189" s="3">
        <v>-33.813000000000002</v>
      </c>
    </row>
    <row r="190" spans="1:6">
      <c r="A190" s="3" t="s">
        <v>126</v>
      </c>
      <c r="B190" s="3">
        <v>4</v>
      </c>
      <c r="C190" s="3">
        <v>-33.825299999999999</v>
      </c>
    </row>
    <row r="191" spans="1:6">
      <c r="A191" s="3" t="s">
        <v>126</v>
      </c>
      <c r="B191" s="3">
        <v>5</v>
      </c>
      <c r="C191" s="3">
        <v>-33.828400000000002</v>
      </c>
    </row>
    <row r="192" spans="1:6">
      <c r="A192" s="3" t="s">
        <v>89</v>
      </c>
      <c r="B192" s="3">
        <v>1</v>
      </c>
      <c r="C192" s="3">
        <v>-39.410200000000003</v>
      </c>
      <c r="D192" s="3">
        <f>AVERAGE(C192:C196)</f>
        <v>-39.405179999999994</v>
      </c>
      <c r="E192" s="3">
        <f>(-2*(D192-D197))</f>
        <v>7.2932399999999973</v>
      </c>
      <c r="F192" s="3" t="s">
        <v>60</v>
      </c>
    </row>
    <row r="193" spans="1:6">
      <c r="A193" s="3" t="s">
        <v>89</v>
      </c>
      <c r="B193" s="3">
        <v>2</v>
      </c>
      <c r="C193" s="3">
        <v>-39.405999999999999</v>
      </c>
    </row>
    <row r="194" spans="1:6">
      <c r="A194" s="3" t="s">
        <v>89</v>
      </c>
      <c r="B194" s="3">
        <v>3</v>
      </c>
      <c r="C194" s="3">
        <v>-39.409300000000002</v>
      </c>
    </row>
    <row r="195" spans="1:6">
      <c r="A195" s="3" t="s">
        <v>89</v>
      </c>
      <c r="B195" s="3">
        <v>4</v>
      </c>
      <c r="C195" s="3">
        <v>-39.404499999999999</v>
      </c>
    </row>
    <row r="196" spans="1:6">
      <c r="A196" s="3" t="s">
        <v>89</v>
      </c>
      <c r="B196" s="3">
        <v>5</v>
      </c>
      <c r="C196" s="3">
        <v>-39.395899999999997</v>
      </c>
    </row>
    <row r="197" spans="1:6">
      <c r="A197" s="3" t="s">
        <v>90</v>
      </c>
      <c r="B197" s="3">
        <v>1</v>
      </c>
      <c r="C197" s="3">
        <v>-35.760399999999997</v>
      </c>
      <c r="D197" s="3">
        <f>AVERAGE(C197:C201)</f>
        <v>-35.758559999999996</v>
      </c>
    </row>
    <row r="198" spans="1:6">
      <c r="A198" s="3" t="s">
        <v>90</v>
      </c>
      <c r="B198" s="3">
        <v>2</v>
      </c>
      <c r="C198" s="3">
        <v>-35.755499999999998</v>
      </c>
    </row>
    <row r="199" spans="1:6">
      <c r="A199" s="3" t="s">
        <v>90</v>
      </c>
      <c r="B199" s="3">
        <v>3</v>
      </c>
      <c r="C199" s="3">
        <v>-35.7592</v>
      </c>
    </row>
    <row r="200" spans="1:6">
      <c r="A200" s="3" t="s">
        <v>90</v>
      </c>
      <c r="B200" s="3">
        <v>4</v>
      </c>
      <c r="C200" s="3">
        <v>-35.7592</v>
      </c>
    </row>
    <row r="201" spans="1:6">
      <c r="A201" s="3" t="s">
        <v>90</v>
      </c>
      <c r="B201" s="3">
        <v>5</v>
      </c>
      <c r="C201" s="3">
        <v>-35.758499999999998</v>
      </c>
    </row>
    <row r="202" spans="1:6">
      <c r="A202" s="3" t="s">
        <v>135</v>
      </c>
      <c r="B202" s="3">
        <v>1</v>
      </c>
      <c r="C202" s="3">
        <v>-33.817300000000003</v>
      </c>
      <c r="D202" s="3">
        <f>AVERAGE(C202:C206)</f>
        <v>-33.819839999999999</v>
      </c>
      <c r="E202" s="3">
        <f>(-2*(D202-D207))</f>
        <v>-6.7999999999983629E-3</v>
      </c>
      <c r="F202" s="3" t="s">
        <v>57</v>
      </c>
    </row>
    <row r="203" spans="1:6">
      <c r="A203" s="3" t="s">
        <v>135</v>
      </c>
      <c r="B203" s="3">
        <v>2</v>
      </c>
      <c r="C203" s="3">
        <v>-33.817700000000002</v>
      </c>
    </row>
    <row r="204" spans="1:6">
      <c r="A204" s="3" t="s">
        <v>135</v>
      </c>
      <c r="B204" s="3">
        <v>3</v>
      </c>
      <c r="C204" s="3">
        <v>-33.819400000000002</v>
      </c>
    </row>
    <row r="205" spans="1:6">
      <c r="A205" s="3" t="s">
        <v>135</v>
      </c>
      <c r="B205" s="3">
        <v>4</v>
      </c>
      <c r="C205" s="3">
        <v>-33.826500000000003</v>
      </c>
    </row>
    <row r="206" spans="1:6">
      <c r="A206" s="3" t="s">
        <v>135</v>
      </c>
      <c r="B206" s="3">
        <v>5</v>
      </c>
      <c r="C206" s="3">
        <v>-33.818300000000001</v>
      </c>
    </row>
    <row r="207" spans="1:6">
      <c r="A207" s="3" t="s">
        <v>136</v>
      </c>
      <c r="B207" s="3">
        <v>1</v>
      </c>
      <c r="C207" s="3">
        <v>-33.820700000000002</v>
      </c>
      <c r="D207" s="3">
        <f>AVERAGE(C207:C211)</f>
        <v>-33.823239999999998</v>
      </c>
    </row>
    <row r="208" spans="1:6">
      <c r="A208" s="3" t="s">
        <v>136</v>
      </c>
      <c r="B208" s="3">
        <v>2</v>
      </c>
      <c r="C208" s="3">
        <v>-33.826700000000002</v>
      </c>
    </row>
    <row r="209" spans="1:6">
      <c r="A209" s="3" t="s">
        <v>136</v>
      </c>
      <c r="B209" s="3">
        <v>3</v>
      </c>
      <c r="C209" s="3">
        <v>-33.827100000000002</v>
      </c>
    </row>
    <row r="210" spans="1:6">
      <c r="A210" s="3" t="s">
        <v>136</v>
      </c>
      <c r="B210" s="3">
        <v>4</v>
      </c>
      <c r="C210" s="3">
        <v>-33.820799999999998</v>
      </c>
    </row>
    <row r="211" spans="1:6">
      <c r="A211" s="3" t="s">
        <v>136</v>
      </c>
      <c r="B211" s="3">
        <v>5</v>
      </c>
      <c r="C211" s="3">
        <v>-33.820900000000002</v>
      </c>
    </row>
    <row r="212" spans="1:6">
      <c r="A212" s="3" t="s">
        <v>130</v>
      </c>
      <c r="B212" s="3">
        <v>1</v>
      </c>
      <c r="C212" s="3">
        <v>-37.249699999999997</v>
      </c>
      <c r="D212" s="3">
        <f>AVERAGE(C212:C216)</f>
        <v>-37.251539999999999</v>
      </c>
      <c r="E212" s="3">
        <f>(-2*(D212-D217))</f>
        <v>-3.2120000000006144E-2</v>
      </c>
      <c r="F212" s="3" t="s">
        <v>57</v>
      </c>
    </row>
    <row r="213" spans="1:6">
      <c r="A213" s="3" t="s">
        <v>130</v>
      </c>
      <c r="B213" s="3">
        <v>2</v>
      </c>
      <c r="C213" s="3">
        <v>-37.247100000000003</v>
      </c>
    </row>
    <row r="214" spans="1:6">
      <c r="A214" s="3" t="s">
        <v>130</v>
      </c>
      <c r="B214" s="3">
        <v>3</v>
      </c>
      <c r="C214" s="3">
        <v>-37.254899999999999</v>
      </c>
    </row>
    <row r="215" spans="1:6">
      <c r="A215" s="3" t="s">
        <v>130</v>
      </c>
      <c r="B215" s="3">
        <v>4</v>
      </c>
      <c r="C215" s="3">
        <v>-37.254399999999997</v>
      </c>
    </row>
    <row r="216" spans="1:6">
      <c r="A216" s="3" t="s">
        <v>130</v>
      </c>
      <c r="B216" s="3">
        <v>5</v>
      </c>
      <c r="C216" s="3">
        <v>-37.251600000000003</v>
      </c>
    </row>
    <row r="217" spans="1:6">
      <c r="A217" s="3" t="s">
        <v>131</v>
      </c>
      <c r="B217" s="3">
        <v>1</v>
      </c>
      <c r="C217" s="3">
        <v>-37.2667</v>
      </c>
      <c r="D217" s="3">
        <f>AVERAGE(C217:C221)</f>
        <v>-37.267600000000002</v>
      </c>
    </row>
    <row r="218" spans="1:6">
      <c r="A218" s="3" t="s">
        <v>131</v>
      </c>
      <c r="B218" s="3">
        <v>2</v>
      </c>
      <c r="C218" s="3">
        <v>-37.276499999999999</v>
      </c>
    </row>
    <row r="219" spans="1:6">
      <c r="A219" s="3" t="s">
        <v>131</v>
      </c>
      <c r="B219" s="3">
        <v>3</v>
      </c>
      <c r="C219" s="3">
        <v>-37.250900000000001</v>
      </c>
    </row>
    <row r="220" spans="1:6">
      <c r="A220" s="3" t="s">
        <v>131</v>
      </c>
      <c r="B220" s="3">
        <v>4</v>
      </c>
      <c r="C220" s="3">
        <v>-37.272399999999998</v>
      </c>
    </row>
    <row r="221" spans="1:6">
      <c r="A221" s="3" t="s">
        <v>131</v>
      </c>
      <c r="B221" s="3">
        <v>5</v>
      </c>
      <c r="C221" s="3">
        <v>-37.271500000000003</v>
      </c>
    </row>
    <row r="222" spans="1:6">
      <c r="A222" s="3" t="s">
        <v>115</v>
      </c>
      <c r="B222" s="3">
        <v>1</v>
      </c>
      <c r="C222" s="3">
        <v>-39.399900000000002</v>
      </c>
      <c r="D222" s="3">
        <f>AVERAGE(C222:C226)</f>
        <v>-39.400240000000004</v>
      </c>
      <c r="E222" s="3">
        <f>(-2*(D222-D227))</f>
        <v>7.2880800000000079</v>
      </c>
      <c r="F222" s="3" t="s">
        <v>60</v>
      </c>
    </row>
    <row r="223" spans="1:6">
      <c r="A223" s="4" t="s">
        <v>115</v>
      </c>
      <c r="B223" s="3">
        <v>2</v>
      </c>
      <c r="C223" s="3">
        <v>-39.405700000000003</v>
      </c>
    </row>
    <row r="224" spans="1:6">
      <c r="A224" s="4" t="s">
        <v>115</v>
      </c>
      <c r="B224" s="3">
        <v>3</v>
      </c>
      <c r="C224" s="3">
        <v>-39.396599999999999</v>
      </c>
    </row>
    <row r="225" spans="1:4">
      <c r="A225" s="4" t="s">
        <v>115</v>
      </c>
      <c r="B225" s="3">
        <v>4</v>
      </c>
      <c r="C225" s="3">
        <v>-39.401899999999998</v>
      </c>
    </row>
    <row r="226" spans="1:4">
      <c r="A226" s="4" t="s">
        <v>115</v>
      </c>
      <c r="B226" s="3">
        <v>5</v>
      </c>
      <c r="C226" s="3">
        <v>-39.397100000000002</v>
      </c>
    </row>
    <row r="227" spans="1:4">
      <c r="A227" s="4" t="s">
        <v>116</v>
      </c>
      <c r="B227" s="3">
        <v>1</v>
      </c>
      <c r="C227" s="3">
        <v>-35.763300000000001</v>
      </c>
      <c r="D227" s="3">
        <f>AVERAGE(C227:C231)</f>
        <v>-35.7562</v>
      </c>
    </row>
    <row r="228" spans="1:4">
      <c r="A228" s="4" t="s">
        <v>116</v>
      </c>
      <c r="B228" s="3">
        <v>2</v>
      </c>
      <c r="C228" s="3">
        <v>-35.753300000000003</v>
      </c>
    </row>
    <row r="229" spans="1:4">
      <c r="A229" s="4" t="s">
        <v>116</v>
      </c>
      <c r="B229" s="3">
        <v>3</v>
      </c>
      <c r="C229" s="3">
        <v>-35.749899999999997</v>
      </c>
    </row>
    <row r="230" spans="1:4">
      <c r="A230" s="4" t="s">
        <v>116</v>
      </c>
      <c r="B230" s="3">
        <v>4</v>
      </c>
      <c r="C230" s="3">
        <v>-35.758400000000002</v>
      </c>
    </row>
    <row r="231" spans="1:4">
      <c r="A231" s="4" t="s">
        <v>116</v>
      </c>
      <c r="B231" s="3">
        <v>5</v>
      </c>
      <c r="C231" s="3">
        <v>-35.756100000000004</v>
      </c>
    </row>
  </sheetData>
  <sortState ref="H12:J34">
    <sortCondition ref="H12:H34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>
      <selection activeCell="H18" sqref="H18"/>
    </sheetView>
  </sheetViews>
  <sheetFormatPr baseColWidth="10" defaultRowHeight="15" x14ac:dyDescent="0"/>
  <cols>
    <col min="1" max="1" width="19" customWidth="1"/>
  </cols>
  <sheetData>
    <row r="1" spans="1:12">
      <c r="A1" s="2" t="s">
        <v>19</v>
      </c>
      <c r="B1" s="2" t="s">
        <v>20</v>
      </c>
      <c r="C1" s="2" t="s">
        <v>21</v>
      </c>
      <c r="D1" s="2" t="s">
        <v>22</v>
      </c>
      <c r="H1" t="s">
        <v>54</v>
      </c>
      <c r="I1" t="s">
        <v>55</v>
      </c>
    </row>
    <row r="2" spans="1:12">
      <c r="A2" t="s">
        <v>67</v>
      </c>
      <c r="B2">
        <v>1</v>
      </c>
      <c r="C2">
        <v>-41.4041</v>
      </c>
      <c r="D2">
        <f>AVERAGE(C2:C6)</f>
        <v>-41.400060000000003</v>
      </c>
      <c r="E2">
        <f>-2*(D2-D7)</f>
        <v>9.8600000000004684E-2</v>
      </c>
      <c r="H2" t="s">
        <v>58</v>
      </c>
      <c r="I2">
        <v>3.84</v>
      </c>
    </row>
    <row r="3" spans="1:12">
      <c r="A3" t="s">
        <v>67</v>
      </c>
      <c r="B3">
        <v>2</v>
      </c>
      <c r="C3">
        <v>-41.3994</v>
      </c>
      <c r="H3" t="s">
        <v>59</v>
      </c>
      <c r="I3">
        <v>5.0199999999999996</v>
      </c>
    </row>
    <row r="4" spans="1:12">
      <c r="A4" t="s">
        <v>67</v>
      </c>
      <c r="B4">
        <v>3</v>
      </c>
      <c r="C4">
        <v>-41.404600000000002</v>
      </c>
      <c r="H4" t="s">
        <v>60</v>
      </c>
      <c r="I4">
        <v>6.63</v>
      </c>
    </row>
    <row r="5" spans="1:12">
      <c r="A5" t="s">
        <v>67</v>
      </c>
      <c r="B5">
        <v>4</v>
      </c>
      <c r="C5">
        <v>-41.393900000000002</v>
      </c>
      <c r="H5" t="s">
        <v>61</v>
      </c>
      <c r="I5">
        <v>7.88</v>
      </c>
    </row>
    <row r="6" spans="1:12">
      <c r="A6" s="2" t="s">
        <v>67</v>
      </c>
      <c r="B6">
        <v>5</v>
      </c>
      <c r="C6">
        <v>-41.398299999999999</v>
      </c>
      <c r="H6" t="s">
        <v>62</v>
      </c>
      <c r="I6">
        <v>10.83</v>
      </c>
    </row>
    <row r="7" spans="1:12">
      <c r="A7" t="s">
        <v>70</v>
      </c>
      <c r="B7">
        <v>1</v>
      </c>
      <c r="C7">
        <v>-41.349800000000002</v>
      </c>
      <c r="D7">
        <f>AVERAGE(C7:C11)</f>
        <v>-41.350760000000001</v>
      </c>
      <c r="I7" t="s">
        <v>93</v>
      </c>
    </row>
    <row r="8" spans="1:12">
      <c r="A8" t="s">
        <v>70</v>
      </c>
      <c r="B8">
        <v>2</v>
      </c>
      <c r="C8">
        <v>-41.353499999999997</v>
      </c>
      <c r="I8" t="s">
        <v>64</v>
      </c>
    </row>
    <row r="9" spans="1:12">
      <c r="A9" t="s">
        <v>70</v>
      </c>
      <c r="B9">
        <v>3</v>
      </c>
      <c r="C9">
        <v>-41.359299999999998</v>
      </c>
      <c r="I9" t="s">
        <v>65</v>
      </c>
    </row>
    <row r="10" spans="1:12">
      <c r="A10" t="s">
        <v>70</v>
      </c>
      <c r="B10">
        <v>4</v>
      </c>
      <c r="C10">
        <v>-41.34</v>
      </c>
    </row>
    <row r="11" spans="1:12">
      <c r="A11" t="s">
        <v>70</v>
      </c>
      <c r="B11">
        <v>5</v>
      </c>
      <c r="C11">
        <v>-41.351199999999999</v>
      </c>
      <c r="H11" t="s">
        <v>0</v>
      </c>
      <c r="I11" t="s">
        <v>66</v>
      </c>
      <c r="J11" t="s">
        <v>54</v>
      </c>
      <c r="K11" t="s">
        <v>94</v>
      </c>
    </row>
    <row r="12" spans="1:12">
      <c r="A12" t="s">
        <v>71</v>
      </c>
      <c r="B12">
        <v>1</v>
      </c>
      <c r="C12">
        <v>-39.326500000000003</v>
      </c>
      <c r="D12">
        <f>AVERAGE(C12:C16)</f>
        <v>-39.32826</v>
      </c>
      <c r="E12">
        <f>(-2*(D12-D17))</f>
        <v>1.2434800000000052</v>
      </c>
      <c r="H12" t="s">
        <v>132</v>
      </c>
      <c r="I12" t="s">
        <v>91</v>
      </c>
      <c r="J12" s="2" t="s">
        <v>92</v>
      </c>
      <c r="K12" t="s">
        <v>98</v>
      </c>
    </row>
    <row r="13" spans="1:12">
      <c r="A13" t="s">
        <v>71</v>
      </c>
      <c r="B13">
        <v>2</v>
      </c>
      <c r="C13">
        <v>-39.331800000000001</v>
      </c>
      <c r="H13" t="s">
        <v>104</v>
      </c>
      <c r="I13" t="s">
        <v>69</v>
      </c>
      <c r="J13" s="2" t="s">
        <v>59</v>
      </c>
      <c r="K13" t="s">
        <v>96</v>
      </c>
    </row>
    <row r="14" spans="1:12">
      <c r="A14" t="s">
        <v>71</v>
      </c>
      <c r="B14">
        <v>3</v>
      </c>
      <c r="C14">
        <v>-39.322899999999997</v>
      </c>
      <c r="H14" t="s">
        <v>39</v>
      </c>
      <c r="I14" t="s">
        <v>68</v>
      </c>
      <c r="J14" s="2" t="s">
        <v>57</v>
      </c>
      <c r="K14" t="s">
        <v>95</v>
      </c>
    </row>
    <row r="15" spans="1:12">
      <c r="A15" t="s">
        <v>71</v>
      </c>
      <c r="B15">
        <v>4</v>
      </c>
      <c r="C15">
        <v>-39.326000000000001</v>
      </c>
      <c r="H15" t="s">
        <v>102</v>
      </c>
      <c r="I15" t="s">
        <v>68</v>
      </c>
      <c r="J15" s="2" t="s">
        <v>57</v>
      </c>
      <c r="K15" t="s">
        <v>95</v>
      </c>
    </row>
    <row r="16" spans="1:12">
      <c r="A16" t="s">
        <v>71</v>
      </c>
      <c r="B16">
        <v>5</v>
      </c>
      <c r="C16">
        <v>-39.334099999999999</v>
      </c>
      <c r="H16" t="s">
        <v>106</v>
      </c>
      <c r="I16" t="s">
        <v>68</v>
      </c>
      <c r="J16" t="s">
        <v>57</v>
      </c>
      <c r="K16" t="s">
        <v>95</v>
      </c>
      <c r="L16" t="s">
        <v>97</v>
      </c>
    </row>
    <row r="17" spans="1:12">
      <c r="A17" t="s">
        <v>72</v>
      </c>
      <c r="B17">
        <v>1</v>
      </c>
      <c r="C17">
        <v>-38.7089</v>
      </c>
      <c r="D17">
        <f>AVERAGE(C17:C21)</f>
        <v>-38.706519999999998</v>
      </c>
      <c r="H17" t="s">
        <v>42</v>
      </c>
      <c r="I17" t="s">
        <v>68</v>
      </c>
      <c r="J17" s="2" t="s">
        <v>57</v>
      </c>
      <c r="K17" t="s">
        <v>95</v>
      </c>
    </row>
    <row r="18" spans="1:12">
      <c r="A18" t="s">
        <v>72</v>
      </c>
      <c r="B18">
        <v>2</v>
      </c>
      <c r="C18">
        <v>-38.706200000000003</v>
      </c>
      <c r="H18" t="s">
        <v>37</v>
      </c>
      <c r="I18" t="s">
        <v>68</v>
      </c>
      <c r="J18" t="s">
        <v>57</v>
      </c>
      <c r="K18" t="s">
        <v>95</v>
      </c>
      <c r="L18" t="s">
        <v>97</v>
      </c>
    </row>
    <row r="19" spans="1:12">
      <c r="A19" t="s">
        <v>72</v>
      </c>
      <c r="B19">
        <v>3</v>
      </c>
      <c r="C19">
        <v>-38.704099999999997</v>
      </c>
    </row>
    <row r="20" spans="1:12">
      <c r="A20" t="s">
        <v>72</v>
      </c>
      <c r="B20">
        <v>4</v>
      </c>
      <c r="C20">
        <v>-38.698599999999999</v>
      </c>
    </row>
    <row r="21" spans="1:12">
      <c r="A21" t="s">
        <v>72</v>
      </c>
      <c r="B21">
        <v>5</v>
      </c>
      <c r="C21">
        <v>-38.714799999999997</v>
      </c>
    </row>
    <row r="22" spans="1:12">
      <c r="A22" t="s">
        <v>75</v>
      </c>
      <c r="B22">
        <v>1</v>
      </c>
      <c r="C22">
        <v>-40.993099999999998</v>
      </c>
      <c r="D22">
        <f>AVERAGE(C22:C26)</f>
        <v>-40.999299999999998</v>
      </c>
      <c r="E22">
        <f>(-2*(D22-D27))</f>
        <v>4.3200000000069849E-3</v>
      </c>
    </row>
    <row r="23" spans="1:12">
      <c r="A23" t="s">
        <v>75</v>
      </c>
      <c r="B23">
        <v>2</v>
      </c>
      <c r="C23">
        <v>-41.000599999999999</v>
      </c>
    </row>
    <row r="24" spans="1:12">
      <c r="A24" t="s">
        <v>75</v>
      </c>
      <c r="B24">
        <v>3</v>
      </c>
      <c r="C24">
        <v>-41.0045</v>
      </c>
    </row>
    <row r="25" spans="1:12">
      <c r="A25" t="s">
        <v>75</v>
      </c>
      <c r="B25">
        <v>4</v>
      </c>
      <c r="C25">
        <v>-41.003399999999999</v>
      </c>
    </row>
    <row r="26" spans="1:12">
      <c r="A26" t="s">
        <v>75</v>
      </c>
      <c r="B26">
        <v>5</v>
      </c>
      <c r="C26">
        <v>-40.994900000000001</v>
      </c>
    </row>
    <row r="27" spans="1:12">
      <c r="A27" t="s">
        <v>76</v>
      </c>
      <c r="B27">
        <v>1</v>
      </c>
      <c r="C27">
        <v>-41.002600000000001</v>
      </c>
      <c r="D27">
        <f>AVERAGE(C27:C31)</f>
        <v>-40.997139999999995</v>
      </c>
    </row>
    <row r="28" spans="1:12">
      <c r="A28" t="s">
        <v>76</v>
      </c>
      <c r="B28">
        <v>2</v>
      </c>
      <c r="C28">
        <v>-40.995199999999997</v>
      </c>
    </row>
    <row r="29" spans="1:12">
      <c r="A29" t="s">
        <v>76</v>
      </c>
      <c r="B29">
        <v>3</v>
      </c>
      <c r="C29">
        <v>-40.997900000000001</v>
      </c>
    </row>
    <row r="30" spans="1:12">
      <c r="A30" t="s">
        <v>76</v>
      </c>
      <c r="B30">
        <v>4</v>
      </c>
      <c r="C30">
        <v>-40.994399999999999</v>
      </c>
    </row>
    <row r="31" spans="1:12">
      <c r="A31" t="s">
        <v>76</v>
      </c>
      <c r="B31">
        <v>5</v>
      </c>
      <c r="C31">
        <v>-40.995600000000003</v>
      </c>
    </row>
    <row r="32" spans="1:12">
      <c r="A32" t="s">
        <v>89</v>
      </c>
      <c r="B32">
        <v>1</v>
      </c>
      <c r="C32">
        <v>-40.0351</v>
      </c>
      <c r="D32">
        <f>AVERAGE(C32:C36)</f>
        <v>-40.039159999999995</v>
      </c>
      <c r="E32">
        <f>(-2*(D32-D37))</f>
        <v>9.7879999999989309E-2</v>
      </c>
    </row>
    <row r="33" spans="1:5">
      <c r="A33" t="s">
        <v>89</v>
      </c>
      <c r="B33">
        <v>2</v>
      </c>
      <c r="C33">
        <v>-40.040700000000001</v>
      </c>
    </row>
    <row r="34" spans="1:5">
      <c r="A34" t="s">
        <v>89</v>
      </c>
      <c r="B34">
        <v>3</v>
      </c>
      <c r="C34">
        <v>-40.040999999999997</v>
      </c>
    </row>
    <row r="35" spans="1:5">
      <c r="A35" t="s">
        <v>89</v>
      </c>
      <c r="B35">
        <v>4</v>
      </c>
      <c r="C35">
        <v>-40.036200000000001</v>
      </c>
    </row>
    <row r="36" spans="1:5">
      <c r="A36" t="s">
        <v>89</v>
      </c>
      <c r="B36">
        <v>5</v>
      </c>
      <c r="C36">
        <v>-40.0428</v>
      </c>
    </row>
    <row r="37" spans="1:5">
      <c r="A37" t="s">
        <v>90</v>
      </c>
      <c r="B37">
        <v>1</v>
      </c>
      <c r="C37">
        <v>-39.989699999999999</v>
      </c>
      <c r="D37">
        <f>AVERAGE(C37:C41)</f>
        <v>-39.990220000000001</v>
      </c>
    </row>
    <row r="38" spans="1:5">
      <c r="A38" t="s">
        <v>90</v>
      </c>
      <c r="B38">
        <v>2</v>
      </c>
      <c r="C38">
        <v>-39.989699999999999</v>
      </c>
    </row>
    <row r="39" spans="1:5">
      <c r="A39" t="s">
        <v>90</v>
      </c>
      <c r="B39">
        <v>3</v>
      </c>
      <c r="C39">
        <v>-39.997500000000002</v>
      </c>
    </row>
    <row r="40" spans="1:5">
      <c r="A40" t="s">
        <v>90</v>
      </c>
      <c r="B40">
        <v>4</v>
      </c>
      <c r="C40">
        <v>-39.984499999999997</v>
      </c>
    </row>
    <row r="41" spans="1:5">
      <c r="A41" t="s">
        <v>90</v>
      </c>
      <c r="B41">
        <v>5</v>
      </c>
      <c r="C41">
        <v>-39.989699999999999</v>
      </c>
    </row>
    <row r="42" spans="1:5">
      <c r="A42" t="s">
        <v>121</v>
      </c>
      <c r="B42">
        <v>1</v>
      </c>
      <c r="C42">
        <v>-39.993499999999997</v>
      </c>
      <c r="D42">
        <f>AVERAGE(C42:C46)</f>
        <v>-39.991399999999999</v>
      </c>
      <c r="E42">
        <f>(-2*(D42-D47))</f>
        <v>0.30975999999999715</v>
      </c>
    </row>
    <row r="43" spans="1:5">
      <c r="A43" t="s">
        <v>121</v>
      </c>
      <c r="B43">
        <v>2</v>
      </c>
      <c r="C43">
        <v>-39.9908</v>
      </c>
    </row>
    <row r="44" spans="1:5">
      <c r="A44" t="s">
        <v>121</v>
      </c>
      <c r="B44">
        <v>3</v>
      </c>
      <c r="C44">
        <v>-39.987099999999998</v>
      </c>
    </row>
    <row r="45" spans="1:5">
      <c r="A45" t="s">
        <v>121</v>
      </c>
      <c r="B45">
        <v>4</v>
      </c>
      <c r="C45">
        <v>-39.995800000000003</v>
      </c>
    </row>
    <row r="46" spans="1:5">
      <c r="A46" t="s">
        <v>121</v>
      </c>
      <c r="B46">
        <v>5</v>
      </c>
      <c r="C46">
        <v>-39.989800000000002</v>
      </c>
    </row>
    <row r="47" spans="1:5">
      <c r="A47" t="s">
        <v>122</v>
      </c>
      <c r="B47">
        <v>1</v>
      </c>
      <c r="C47">
        <v>-39.8337</v>
      </c>
      <c r="D47">
        <f>AVERAGE(C47:C51)</f>
        <v>-39.83652</v>
      </c>
    </row>
    <row r="48" spans="1:5">
      <c r="A48" t="s">
        <v>122</v>
      </c>
      <c r="B48">
        <v>2</v>
      </c>
      <c r="C48">
        <v>-39.825600000000001</v>
      </c>
    </row>
    <row r="49" spans="1:5">
      <c r="A49" t="s">
        <v>122</v>
      </c>
      <c r="B49">
        <v>3</v>
      </c>
      <c r="C49">
        <v>-39.837499999999999</v>
      </c>
    </row>
    <row r="50" spans="1:5">
      <c r="A50" t="s">
        <v>122</v>
      </c>
      <c r="B50">
        <v>4</v>
      </c>
      <c r="C50">
        <v>-39.843400000000003</v>
      </c>
    </row>
    <row r="51" spans="1:5">
      <c r="A51" t="s">
        <v>122</v>
      </c>
      <c r="B51">
        <v>5</v>
      </c>
      <c r="C51">
        <v>-39.842399999999998</v>
      </c>
    </row>
    <row r="52" spans="1:5">
      <c r="A52" t="s">
        <v>115</v>
      </c>
      <c r="B52">
        <v>1</v>
      </c>
      <c r="C52">
        <v>-41.207000000000001</v>
      </c>
      <c r="D52">
        <f>AVERAGE(C52:C56)</f>
        <v>-41.200900000000004</v>
      </c>
      <c r="E52">
        <f>(-2*(D52-D57))</f>
        <v>6.50912000000001</v>
      </c>
    </row>
    <row r="53" spans="1:5">
      <c r="A53" t="s">
        <v>115</v>
      </c>
      <c r="B53">
        <v>2</v>
      </c>
      <c r="C53">
        <v>-41.206499999999998</v>
      </c>
    </row>
    <row r="54" spans="1:5">
      <c r="A54" t="s">
        <v>115</v>
      </c>
      <c r="B54">
        <v>3</v>
      </c>
      <c r="C54">
        <v>-41.199300000000001</v>
      </c>
    </row>
    <row r="55" spans="1:5">
      <c r="A55" t="s">
        <v>115</v>
      </c>
      <c r="B55">
        <v>4</v>
      </c>
      <c r="C55">
        <v>-41.194000000000003</v>
      </c>
    </row>
    <row r="56" spans="1:5">
      <c r="A56" t="s">
        <v>115</v>
      </c>
      <c r="B56">
        <v>5</v>
      </c>
      <c r="C56">
        <v>-41.197699999999998</v>
      </c>
    </row>
    <row r="57" spans="1:5">
      <c r="A57" t="s">
        <v>116</v>
      </c>
      <c r="B57">
        <v>1</v>
      </c>
      <c r="C57">
        <v>-37.948099999999997</v>
      </c>
      <c r="D57">
        <f>AVERAGE(C57:C61)</f>
        <v>-37.946339999999999</v>
      </c>
    </row>
    <row r="58" spans="1:5">
      <c r="A58" t="s">
        <v>116</v>
      </c>
      <c r="B58">
        <v>2</v>
      </c>
      <c r="C58">
        <v>-37.9377</v>
      </c>
    </row>
    <row r="59" spans="1:5">
      <c r="A59" t="s">
        <v>116</v>
      </c>
      <c r="B59">
        <v>3</v>
      </c>
      <c r="C59">
        <v>-37.945500000000003</v>
      </c>
    </row>
    <row r="60" spans="1:5">
      <c r="A60" t="s">
        <v>116</v>
      </c>
      <c r="B60">
        <v>4</v>
      </c>
      <c r="C60">
        <v>-37.950899999999997</v>
      </c>
    </row>
    <row r="61" spans="1:5">
      <c r="A61" t="s">
        <v>116</v>
      </c>
      <c r="B61">
        <v>5</v>
      </c>
      <c r="C61">
        <v>-37.9495</v>
      </c>
    </row>
  </sheetData>
  <sortState ref="H12:K18">
    <sortCondition ref="H12:H18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1"/>
  <sheetViews>
    <sheetView workbookViewId="0">
      <selection activeCell="A202" sqref="A202:E211"/>
    </sheetView>
  </sheetViews>
  <sheetFormatPr baseColWidth="10" defaultRowHeight="15" x14ac:dyDescent="0"/>
  <cols>
    <col min="1" max="16384" width="10.83203125" style="3"/>
  </cols>
  <sheetData>
    <row r="1" spans="1:9">
      <c r="A1" s="4" t="s">
        <v>19</v>
      </c>
      <c r="B1" s="4" t="s">
        <v>20</v>
      </c>
      <c r="C1" s="4" t="s">
        <v>21</v>
      </c>
      <c r="D1" s="4" t="s">
        <v>22</v>
      </c>
      <c r="G1" s="3" t="s">
        <v>54</v>
      </c>
      <c r="H1" s="3" t="s">
        <v>55</v>
      </c>
    </row>
    <row r="2" spans="1:9">
      <c r="A2" s="3" t="s">
        <v>56</v>
      </c>
      <c r="B2" s="3">
        <v>1</v>
      </c>
      <c r="C2" s="3">
        <v>-44.775300000000001</v>
      </c>
      <c r="D2" s="3">
        <f>AVERAGE(C2:C6)</f>
        <v>-44.775040000000004</v>
      </c>
      <c r="E2" s="3">
        <f>(-2*(D2-D7))</f>
        <v>2.0084400000000073</v>
      </c>
      <c r="G2" s="3" t="s">
        <v>58</v>
      </c>
      <c r="H2" s="3">
        <v>3.84</v>
      </c>
    </row>
    <row r="3" spans="1:9">
      <c r="A3" s="3" t="s">
        <v>56</v>
      </c>
      <c r="B3" s="3">
        <v>2</v>
      </c>
      <c r="C3" s="3">
        <v>-44.778199999999998</v>
      </c>
      <c r="G3" s="3" t="s">
        <v>59</v>
      </c>
      <c r="H3" s="3">
        <v>5.0199999999999996</v>
      </c>
    </row>
    <row r="4" spans="1:9">
      <c r="A4" s="3" t="s">
        <v>56</v>
      </c>
      <c r="B4" s="3">
        <v>3</v>
      </c>
      <c r="C4" s="3">
        <v>-44.771900000000002</v>
      </c>
      <c r="G4" s="3" t="s">
        <v>60</v>
      </c>
      <c r="H4" s="3">
        <v>6.63</v>
      </c>
    </row>
    <row r="5" spans="1:9">
      <c r="A5" s="3" t="s">
        <v>56</v>
      </c>
      <c r="B5" s="3">
        <v>4</v>
      </c>
      <c r="C5" s="3">
        <v>-44.777799999999999</v>
      </c>
      <c r="G5" s="3" t="s">
        <v>61</v>
      </c>
      <c r="H5" s="3">
        <v>7.88</v>
      </c>
    </row>
    <row r="6" spans="1:9">
      <c r="A6" s="3" t="s">
        <v>56</v>
      </c>
      <c r="B6" s="3">
        <v>5</v>
      </c>
      <c r="C6" s="3">
        <v>-44.771999999999998</v>
      </c>
      <c r="G6" s="3" t="s">
        <v>62</v>
      </c>
      <c r="H6" s="3">
        <v>10.83</v>
      </c>
    </row>
    <row r="7" spans="1:9">
      <c r="A7" s="3" t="s">
        <v>63</v>
      </c>
      <c r="B7" s="3">
        <v>1</v>
      </c>
      <c r="C7" s="3">
        <v>-43.772199999999998</v>
      </c>
      <c r="D7" s="6">
        <f>AVERAGE(C7:C11)</f>
        <v>-43.770820000000001</v>
      </c>
      <c r="H7" s="3" t="s">
        <v>93</v>
      </c>
    </row>
    <row r="8" spans="1:9">
      <c r="A8" s="3" t="s">
        <v>63</v>
      </c>
      <c r="B8" s="3">
        <v>2</v>
      </c>
      <c r="C8" s="3">
        <v>-43.768700000000003</v>
      </c>
      <c r="H8" s="3" t="s">
        <v>64</v>
      </c>
    </row>
    <row r="9" spans="1:9">
      <c r="A9" s="3" t="s">
        <v>63</v>
      </c>
      <c r="B9" s="3">
        <v>3</v>
      </c>
      <c r="C9" s="3">
        <v>-43.768900000000002</v>
      </c>
      <c r="H9" s="3" t="s">
        <v>65</v>
      </c>
    </row>
    <row r="10" spans="1:9">
      <c r="A10" s="3" t="s">
        <v>63</v>
      </c>
      <c r="B10" s="3">
        <v>4</v>
      </c>
      <c r="C10" s="3">
        <v>-43.773099999999999</v>
      </c>
    </row>
    <row r="11" spans="1:9">
      <c r="A11" s="3" t="s">
        <v>63</v>
      </c>
      <c r="B11" s="3">
        <v>5</v>
      </c>
      <c r="C11" s="3">
        <v>-43.7712</v>
      </c>
      <c r="G11" s="3" t="s">
        <v>0</v>
      </c>
      <c r="H11" s="3" t="s">
        <v>66</v>
      </c>
      <c r="I11" s="3" t="s">
        <v>54</v>
      </c>
    </row>
    <row r="12" spans="1:9">
      <c r="A12" s="3" t="s">
        <v>67</v>
      </c>
      <c r="B12" s="3">
        <v>1</v>
      </c>
      <c r="C12" s="3">
        <v>-48.981200000000001</v>
      </c>
      <c r="D12" s="3">
        <f>AVERAGE(C12:C16)</f>
        <v>-48.975940000000001</v>
      </c>
      <c r="E12" s="3">
        <f>(-2*(D12-D17))</f>
        <v>7.4759999999997717E-2</v>
      </c>
      <c r="G12" s="3" t="s">
        <v>105</v>
      </c>
      <c r="H12" s="3" t="s">
        <v>68</v>
      </c>
      <c r="I12" s="4" t="s">
        <v>57</v>
      </c>
    </row>
    <row r="13" spans="1:9">
      <c r="A13" s="3" t="s">
        <v>67</v>
      </c>
      <c r="B13" s="3">
        <v>2</v>
      </c>
      <c r="C13" s="3">
        <v>-48.9739</v>
      </c>
      <c r="G13" s="3" t="s">
        <v>101</v>
      </c>
      <c r="H13" s="3" t="s">
        <v>68</v>
      </c>
      <c r="I13" s="4" t="s">
        <v>57</v>
      </c>
    </row>
    <row r="14" spans="1:9">
      <c r="A14" s="3" t="s">
        <v>67</v>
      </c>
      <c r="B14" s="3">
        <v>3</v>
      </c>
      <c r="C14" s="3">
        <v>-48.970999999999997</v>
      </c>
      <c r="G14" s="3" t="s">
        <v>36</v>
      </c>
      <c r="H14" s="3" t="s">
        <v>68</v>
      </c>
      <c r="I14" s="3" t="s">
        <v>57</v>
      </c>
    </row>
    <row r="15" spans="1:9">
      <c r="A15" s="3" t="s">
        <v>67</v>
      </c>
      <c r="B15" s="3">
        <v>4</v>
      </c>
      <c r="C15" s="3">
        <v>-48.970300000000002</v>
      </c>
      <c r="G15" s="3" t="s">
        <v>111</v>
      </c>
      <c r="H15" s="3" t="s">
        <v>68</v>
      </c>
      <c r="I15" s="4" t="s">
        <v>57</v>
      </c>
    </row>
    <row r="16" spans="1:9">
      <c r="A16" s="3" t="s">
        <v>67</v>
      </c>
      <c r="B16" s="3">
        <v>5</v>
      </c>
      <c r="C16" s="3">
        <v>-48.9833</v>
      </c>
      <c r="G16" s="3" t="s">
        <v>40</v>
      </c>
      <c r="H16" s="3" t="s">
        <v>68</v>
      </c>
      <c r="I16" s="4" t="s">
        <v>57</v>
      </c>
    </row>
    <row r="17" spans="1:9">
      <c r="A17" s="3" t="s">
        <v>70</v>
      </c>
      <c r="B17" s="3">
        <v>1</v>
      </c>
      <c r="C17" s="3">
        <v>-48.934100000000001</v>
      </c>
      <c r="D17" s="3">
        <f>AVERAGE(C17:C21)</f>
        <v>-48.938560000000003</v>
      </c>
      <c r="G17" s="3" t="s">
        <v>43</v>
      </c>
      <c r="H17" s="3" t="s">
        <v>68</v>
      </c>
      <c r="I17" s="4" t="s">
        <v>57</v>
      </c>
    </row>
    <row r="18" spans="1:9">
      <c r="A18" s="3" t="s">
        <v>70</v>
      </c>
      <c r="B18" s="3">
        <v>2</v>
      </c>
      <c r="C18" s="3">
        <v>-48.933100000000003</v>
      </c>
      <c r="G18" s="3" t="s">
        <v>51</v>
      </c>
      <c r="H18" s="3" t="s">
        <v>68</v>
      </c>
      <c r="I18" s="4" t="s">
        <v>57</v>
      </c>
    </row>
    <row r="19" spans="1:9">
      <c r="A19" s="3" t="s">
        <v>70</v>
      </c>
      <c r="B19" s="3">
        <v>3</v>
      </c>
      <c r="C19" s="3">
        <v>-48.937800000000003</v>
      </c>
      <c r="G19" s="3" t="s">
        <v>50</v>
      </c>
      <c r="H19" s="3" t="s">
        <v>68</v>
      </c>
      <c r="I19" s="4" t="s">
        <v>57</v>
      </c>
    </row>
    <row r="20" spans="1:9">
      <c r="A20" s="3" t="s">
        <v>70</v>
      </c>
      <c r="B20" s="3">
        <v>4</v>
      </c>
      <c r="C20" s="3">
        <v>-48.941499999999998</v>
      </c>
      <c r="G20" s="3" t="s">
        <v>103</v>
      </c>
      <c r="H20" s="3" t="s">
        <v>68</v>
      </c>
      <c r="I20" s="4" t="s">
        <v>57</v>
      </c>
    </row>
    <row r="21" spans="1:9">
      <c r="A21" s="3" t="s">
        <v>70</v>
      </c>
      <c r="B21" s="3">
        <v>5</v>
      </c>
      <c r="C21" s="3">
        <v>-48.946300000000001</v>
      </c>
      <c r="G21" s="3" t="s">
        <v>52</v>
      </c>
      <c r="H21" s="3" t="s">
        <v>68</v>
      </c>
      <c r="I21" s="4" t="s">
        <v>57</v>
      </c>
    </row>
    <row r="22" spans="1:9">
      <c r="A22" s="3" t="s">
        <v>71</v>
      </c>
      <c r="B22" s="3">
        <v>1</v>
      </c>
      <c r="C22" s="3">
        <v>-47.319000000000003</v>
      </c>
      <c r="D22" s="3">
        <f>AVERAGE(C22:C26)</f>
        <v>-47.31832</v>
      </c>
      <c r="E22" s="3">
        <f>(-2*(D22-D27))</f>
        <v>0.45672000000000423</v>
      </c>
      <c r="G22" s="3" t="s">
        <v>107</v>
      </c>
      <c r="H22" s="3" t="s">
        <v>68</v>
      </c>
      <c r="I22" s="4" t="s">
        <v>57</v>
      </c>
    </row>
    <row r="23" spans="1:9">
      <c r="A23" s="3" t="s">
        <v>71</v>
      </c>
      <c r="B23" s="3">
        <v>2</v>
      </c>
      <c r="C23" s="3">
        <v>-47.316200000000002</v>
      </c>
      <c r="G23" s="3" t="s">
        <v>132</v>
      </c>
      <c r="H23" s="3" t="s">
        <v>69</v>
      </c>
      <c r="I23" s="4" t="s">
        <v>58</v>
      </c>
    </row>
    <row r="24" spans="1:9">
      <c r="A24" s="3" t="s">
        <v>71</v>
      </c>
      <c r="B24" s="3">
        <v>3</v>
      </c>
      <c r="C24" s="3">
        <v>-47.314999999999998</v>
      </c>
      <c r="G24" s="3" t="s">
        <v>104</v>
      </c>
      <c r="H24" s="3" t="s">
        <v>68</v>
      </c>
      <c r="I24" s="4" t="s">
        <v>57</v>
      </c>
    </row>
    <row r="25" spans="1:9">
      <c r="A25" s="3" t="s">
        <v>71</v>
      </c>
      <c r="B25" s="3">
        <v>4</v>
      </c>
      <c r="C25" s="3">
        <v>-47.319600000000001</v>
      </c>
      <c r="G25" s="3" t="s">
        <v>39</v>
      </c>
      <c r="H25" s="3" t="s">
        <v>68</v>
      </c>
      <c r="I25" s="4" t="s">
        <v>57</v>
      </c>
    </row>
    <row r="26" spans="1:9">
      <c r="A26" s="3" t="s">
        <v>71</v>
      </c>
      <c r="B26" s="3">
        <v>5</v>
      </c>
      <c r="C26" s="3">
        <v>-47.321800000000003</v>
      </c>
      <c r="G26" s="3" t="s">
        <v>102</v>
      </c>
      <c r="H26" s="3" t="s">
        <v>69</v>
      </c>
      <c r="I26" s="4" t="s">
        <v>58</v>
      </c>
    </row>
    <row r="27" spans="1:9">
      <c r="A27" s="3" t="s">
        <v>72</v>
      </c>
      <c r="B27" s="3">
        <v>1</v>
      </c>
      <c r="C27" s="3">
        <v>-47.0871</v>
      </c>
      <c r="D27" s="3">
        <f>AVERAGE(C27:C31)</f>
        <v>-47.089959999999998</v>
      </c>
      <c r="G27" s="3" t="s">
        <v>127</v>
      </c>
      <c r="H27" s="3" t="s">
        <v>68</v>
      </c>
      <c r="I27" s="4" t="s">
        <v>57</v>
      </c>
    </row>
    <row r="28" spans="1:9">
      <c r="A28" s="3" t="s">
        <v>72</v>
      </c>
      <c r="B28" s="3">
        <v>2</v>
      </c>
      <c r="C28" s="3">
        <v>-47.094000000000001</v>
      </c>
      <c r="G28" s="3" t="s">
        <v>106</v>
      </c>
      <c r="H28" s="3" t="s">
        <v>68</v>
      </c>
      <c r="I28" s="4" t="s">
        <v>57</v>
      </c>
    </row>
    <row r="29" spans="1:9">
      <c r="A29" s="3" t="s">
        <v>72</v>
      </c>
      <c r="B29" s="3">
        <v>3</v>
      </c>
      <c r="C29" s="3">
        <v>-47.092700000000001</v>
      </c>
      <c r="G29" s="3" t="s">
        <v>38</v>
      </c>
      <c r="H29" s="3" t="s">
        <v>68</v>
      </c>
      <c r="I29" s="4" t="s">
        <v>57</v>
      </c>
    </row>
    <row r="30" spans="1:9">
      <c r="A30" s="3" t="s">
        <v>72</v>
      </c>
      <c r="B30" s="3">
        <v>4</v>
      </c>
      <c r="C30" s="3">
        <v>-47.085700000000003</v>
      </c>
      <c r="G30" s="3" t="s">
        <v>42</v>
      </c>
      <c r="H30" s="3" t="s">
        <v>68</v>
      </c>
      <c r="I30" s="4" t="s">
        <v>57</v>
      </c>
    </row>
    <row r="31" spans="1:9">
      <c r="A31" s="3" t="s">
        <v>72</v>
      </c>
      <c r="B31" s="3">
        <v>5</v>
      </c>
      <c r="C31" s="3">
        <v>-47.090299999999999</v>
      </c>
      <c r="G31" s="3" t="s">
        <v>41</v>
      </c>
      <c r="H31" s="3" t="s">
        <v>68</v>
      </c>
      <c r="I31" s="4" t="s">
        <v>57</v>
      </c>
    </row>
    <row r="32" spans="1:9">
      <c r="A32" s="3" t="s">
        <v>73</v>
      </c>
      <c r="B32" s="3">
        <v>1</v>
      </c>
      <c r="C32" s="3">
        <v>-45.212299999999999</v>
      </c>
      <c r="D32" s="3">
        <f>AVERAGE(C32:C36)</f>
        <v>-45.21322</v>
      </c>
      <c r="E32" s="3">
        <f>(-2*(D32-D37))</f>
        <v>-1.6200000000011983E-2</v>
      </c>
      <c r="G32" s="3" t="s">
        <v>110</v>
      </c>
      <c r="H32" s="3" t="s">
        <v>68</v>
      </c>
      <c r="I32" s="4" t="s">
        <v>57</v>
      </c>
    </row>
    <row r="33" spans="1:9">
      <c r="A33" s="3" t="s">
        <v>73</v>
      </c>
      <c r="B33" s="3">
        <v>2</v>
      </c>
      <c r="C33" s="3">
        <v>-45.210299999999997</v>
      </c>
      <c r="G33" s="3" t="s">
        <v>53</v>
      </c>
      <c r="H33" s="3" t="s">
        <v>68</v>
      </c>
      <c r="I33" s="4" t="s">
        <v>57</v>
      </c>
    </row>
    <row r="34" spans="1:9">
      <c r="A34" s="3" t="s">
        <v>73</v>
      </c>
      <c r="B34" s="3">
        <v>3</v>
      </c>
      <c r="C34" s="3">
        <v>-45.220999999999997</v>
      </c>
      <c r="G34" s="3" t="s">
        <v>37</v>
      </c>
      <c r="H34" s="3" t="s">
        <v>68</v>
      </c>
      <c r="I34" s="4" t="s">
        <v>57</v>
      </c>
    </row>
    <row r="35" spans="1:9">
      <c r="A35" s="3" t="s">
        <v>73</v>
      </c>
      <c r="B35" s="3">
        <v>4</v>
      </c>
      <c r="C35" s="3">
        <v>-45.211399999999998</v>
      </c>
    </row>
    <row r="36" spans="1:9">
      <c r="A36" s="3" t="s">
        <v>73</v>
      </c>
      <c r="B36" s="3">
        <v>5</v>
      </c>
      <c r="C36" s="3">
        <v>-45.211100000000002</v>
      </c>
    </row>
    <row r="37" spans="1:9">
      <c r="A37" s="3" t="s">
        <v>74</v>
      </c>
      <c r="B37" s="3">
        <v>1</v>
      </c>
      <c r="C37" s="3">
        <v>-45.219900000000003</v>
      </c>
      <c r="D37" s="3">
        <f>AVERAGE(C37:C41)</f>
        <v>-45.221320000000006</v>
      </c>
    </row>
    <row r="38" spans="1:9">
      <c r="A38" s="3" t="s">
        <v>74</v>
      </c>
      <c r="B38" s="3">
        <v>2</v>
      </c>
      <c r="C38" s="3">
        <v>-45.229399999999998</v>
      </c>
    </row>
    <row r="39" spans="1:9">
      <c r="A39" s="3" t="s">
        <v>74</v>
      </c>
      <c r="B39" s="3">
        <v>3</v>
      </c>
      <c r="C39" s="3">
        <v>-45.218499999999999</v>
      </c>
    </row>
    <row r="40" spans="1:9">
      <c r="A40" s="3" t="s">
        <v>74</v>
      </c>
      <c r="B40" s="3">
        <v>4</v>
      </c>
      <c r="C40" s="3">
        <v>-45.225499999999997</v>
      </c>
    </row>
    <row r="41" spans="1:9">
      <c r="A41" s="3" t="s">
        <v>74</v>
      </c>
      <c r="B41" s="3">
        <v>5</v>
      </c>
      <c r="C41" s="3">
        <v>-45.213299999999997</v>
      </c>
    </row>
    <row r="42" spans="1:9">
      <c r="A42" s="3" t="s">
        <v>75</v>
      </c>
      <c r="B42" s="3">
        <v>1</v>
      </c>
      <c r="C42" s="3">
        <v>-48.148099999999999</v>
      </c>
      <c r="D42" s="3">
        <f>AVERAGE(C42:C46)</f>
        <v>-48.145200000000003</v>
      </c>
      <c r="E42" s="3">
        <f>(-2*(D42-D47))</f>
        <v>0.71832000000000562</v>
      </c>
    </row>
    <row r="43" spans="1:9">
      <c r="A43" s="3" t="s">
        <v>75</v>
      </c>
      <c r="B43" s="3">
        <v>2</v>
      </c>
      <c r="C43" s="3">
        <v>-48.141300000000001</v>
      </c>
    </row>
    <row r="44" spans="1:9">
      <c r="A44" s="3" t="s">
        <v>75</v>
      </c>
      <c r="B44" s="3">
        <v>3</v>
      </c>
      <c r="C44" s="3">
        <v>-48.143700000000003</v>
      </c>
    </row>
    <row r="45" spans="1:9">
      <c r="A45" s="3" t="s">
        <v>75</v>
      </c>
      <c r="B45" s="3">
        <v>4</v>
      </c>
      <c r="C45" s="3">
        <v>-48.141800000000003</v>
      </c>
    </row>
    <row r="46" spans="1:9">
      <c r="A46" s="3" t="s">
        <v>75</v>
      </c>
      <c r="B46" s="3">
        <v>5</v>
      </c>
      <c r="C46" s="3">
        <v>-48.1511</v>
      </c>
    </row>
    <row r="47" spans="1:9">
      <c r="A47" s="3" t="s">
        <v>76</v>
      </c>
      <c r="B47" s="3">
        <v>1</v>
      </c>
      <c r="C47" s="3">
        <v>-47.793199999999999</v>
      </c>
      <c r="D47" s="3">
        <f>AVERAGE(C47:C51)</f>
        <v>-47.78604</v>
      </c>
    </row>
    <row r="48" spans="1:9">
      <c r="A48" s="3" t="s">
        <v>76</v>
      </c>
      <c r="B48" s="3">
        <v>2</v>
      </c>
      <c r="C48" s="3">
        <v>-47.781399999999998</v>
      </c>
    </row>
    <row r="49" spans="1:5">
      <c r="A49" s="3" t="s">
        <v>76</v>
      </c>
      <c r="B49" s="3">
        <v>3</v>
      </c>
      <c r="C49" s="3">
        <v>-47.782699999999998</v>
      </c>
    </row>
    <row r="50" spans="1:5">
      <c r="A50" s="3" t="s">
        <v>76</v>
      </c>
      <c r="B50" s="3">
        <v>4</v>
      </c>
      <c r="C50" s="3">
        <v>-47.791499999999999</v>
      </c>
    </row>
    <row r="51" spans="1:5">
      <c r="A51" s="3" t="s">
        <v>76</v>
      </c>
      <c r="B51" s="3">
        <v>5</v>
      </c>
      <c r="C51" s="3">
        <v>-47.781399999999998</v>
      </c>
    </row>
    <row r="52" spans="1:5">
      <c r="A52" s="3" t="s">
        <v>77</v>
      </c>
      <c r="B52" s="3">
        <v>1</v>
      </c>
      <c r="C52" s="3">
        <v>-48.075099999999999</v>
      </c>
      <c r="D52" s="3">
        <f>AVERAGE(C52:C56)</f>
        <v>-48.073999999999998</v>
      </c>
      <c r="E52" s="3">
        <f>(-2*(D52-D57))</f>
        <v>0.55459999999999354</v>
      </c>
    </row>
    <row r="53" spans="1:5">
      <c r="A53" s="3" t="s">
        <v>77</v>
      </c>
      <c r="B53" s="3">
        <v>2</v>
      </c>
      <c r="C53" s="3">
        <v>-48.071199999999997</v>
      </c>
    </row>
    <row r="54" spans="1:5">
      <c r="A54" s="3" t="s">
        <v>77</v>
      </c>
      <c r="B54" s="3">
        <v>3</v>
      </c>
      <c r="C54" s="3">
        <v>-48.0777</v>
      </c>
    </row>
    <row r="55" spans="1:5">
      <c r="A55" s="3" t="s">
        <v>77</v>
      </c>
      <c r="B55" s="3">
        <v>4</v>
      </c>
      <c r="C55" s="3">
        <v>-48.070599999999999</v>
      </c>
    </row>
    <row r="56" spans="1:5">
      <c r="A56" s="3" t="s">
        <v>77</v>
      </c>
      <c r="B56" s="3">
        <v>5</v>
      </c>
      <c r="C56" s="3">
        <v>-48.075400000000002</v>
      </c>
    </row>
    <row r="57" spans="1:5">
      <c r="A57" s="3" t="s">
        <v>78</v>
      </c>
      <c r="B57" s="3">
        <v>1</v>
      </c>
      <c r="C57" s="3">
        <v>-47.799500000000002</v>
      </c>
      <c r="D57" s="3">
        <f>AVERAGE(C57:C61)</f>
        <v>-47.796700000000001</v>
      </c>
    </row>
    <row r="58" spans="1:5">
      <c r="A58" s="3" t="s">
        <v>78</v>
      </c>
      <c r="B58" s="3">
        <v>2</v>
      </c>
      <c r="C58" s="3">
        <v>-47.801200000000001</v>
      </c>
    </row>
    <row r="59" spans="1:5">
      <c r="A59" s="3" t="s">
        <v>78</v>
      </c>
      <c r="B59" s="3">
        <v>3</v>
      </c>
      <c r="C59" s="3">
        <v>-47.805799999999998</v>
      </c>
    </row>
    <row r="60" spans="1:5">
      <c r="A60" s="3" t="s">
        <v>78</v>
      </c>
      <c r="B60" s="3">
        <v>4</v>
      </c>
      <c r="C60" s="3">
        <v>-47.798099999999998</v>
      </c>
    </row>
    <row r="61" spans="1:5">
      <c r="A61" s="3" t="s">
        <v>78</v>
      </c>
      <c r="B61" s="3">
        <v>5</v>
      </c>
      <c r="C61" s="3">
        <v>-47.7789</v>
      </c>
    </row>
    <row r="62" spans="1:5">
      <c r="A62" s="3" t="s">
        <v>79</v>
      </c>
      <c r="B62" s="3">
        <v>1</v>
      </c>
      <c r="C62" s="3">
        <v>-47.87</v>
      </c>
      <c r="D62" s="3">
        <f>AVERAGE(C62:C66)</f>
        <v>-47.866300000000003</v>
      </c>
      <c r="E62" s="3">
        <f>(-2*(D62-D67))</f>
        <v>-1.0679999999993584E-2</v>
      </c>
    </row>
    <row r="63" spans="1:5">
      <c r="A63" s="3" t="s">
        <v>79</v>
      </c>
      <c r="B63" s="3">
        <v>2</v>
      </c>
      <c r="C63" s="3">
        <v>-47.867800000000003</v>
      </c>
    </row>
    <row r="64" spans="1:5">
      <c r="A64" s="3" t="s">
        <v>79</v>
      </c>
      <c r="B64" s="3">
        <v>3</v>
      </c>
      <c r="C64" s="3">
        <v>-47.859699999999997</v>
      </c>
    </row>
    <row r="65" spans="1:5">
      <c r="A65" s="3" t="s">
        <v>79</v>
      </c>
      <c r="B65" s="3">
        <v>4</v>
      </c>
      <c r="C65" s="3">
        <v>-47.8688</v>
      </c>
    </row>
    <row r="66" spans="1:5">
      <c r="A66" s="3" t="s">
        <v>79</v>
      </c>
      <c r="B66" s="3">
        <v>5</v>
      </c>
      <c r="C66" s="3">
        <v>-47.865200000000002</v>
      </c>
    </row>
    <row r="67" spans="1:5">
      <c r="A67" s="3" t="s">
        <v>80</v>
      </c>
      <c r="B67" s="3">
        <v>1</v>
      </c>
      <c r="C67" s="3">
        <v>-47.874600000000001</v>
      </c>
      <c r="D67" s="3">
        <f>AVERAGE(C67:C71)</f>
        <v>-47.871639999999999</v>
      </c>
    </row>
    <row r="68" spans="1:5">
      <c r="A68" s="3" t="s">
        <v>80</v>
      </c>
      <c r="B68" s="3">
        <v>2</v>
      </c>
      <c r="C68" s="3">
        <v>-47.87</v>
      </c>
    </row>
    <row r="69" spans="1:5">
      <c r="A69" s="3" t="s">
        <v>80</v>
      </c>
      <c r="B69" s="3">
        <v>3</v>
      </c>
      <c r="C69" s="3">
        <v>-47.868600000000001</v>
      </c>
    </row>
    <row r="70" spans="1:5">
      <c r="A70" s="3" t="s">
        <v>80</v>
      </c>
      <c r="B70" s="3">
        <v>4</v>
      </c>
      <c r="C70" s="3">
        <v>-47.878900000000002</v>
      </c>
    </row>
    <row r="71" spans="1:5">
      <c r="A71" s="3" t="s">
        <v>80</v>
      </c>
      <c r="B71" s="3">
        <v>5</v>
      </c>
      <c r="C71" s="3">
        <v>-47.866100000000003</v>
      </c>
    </row>
    <row r="72" spans="1:5">
      <c r="A72" s="3" t="s">
        <v>89</v>
      </c>
      <c r="B72" s="3">
        <v>1</v>
      </c>
      <c r="C72" s="3">
        <v>-47.682899999999997</v>
      </c>
      <c r="D72" s="3">
        <f>AVERAGE(C72:C76)</f>
        <v>-47.677660000000003</v>
      </c>
      <c r="E72" s="3">
        <f>(-2*(D72-D77))</f>
        <v>-3.2079999999993447E-2</v>
      </c>
    </row>
    <row r="73" spans="1:5">
      <c r="A73" s="3" t="s">
        <v>89</v>
      </c>
      <c r="B73" s="3">
        <v>2</v>
      </c>
      <c r="C73" s="3">
        <v>-47.668999999999997</v>
      </c>
    </row>
    <row r="74" spans="1:5">
      <c r="A74" s="3" t="s">
        <v>89</v>
      </c>
      <c r="B74" s="3">
        <v>3</v>
      </c>
      <c r="C74" s="3">
        <v>-47.678899999999999</v>
      </c>
    </row>
    <row r="75" spans="1:5">
      <c r="A75" s="3" t="s">
        <v>89</v>
      </c>
      <c r="B75" s="3">
        <v>4</v>
      </c>
      <c r="C75" s="3">
        <v>-47.677500000000002</v>
      </c>
    </row>
    <row r="76" spans="1:5">
      <c r="A76" s="3" t="s">
        <v>89</v>
      </c>
      <c r="B76" s="3">
        <v>5</v>
      </c>
      <c r="C76" s="3">
        <v>-47.68</v>
      </c>
    </row>
    <row r="77" spans="1:5">
      <c r="A77" s="3" t="s">
        <v>90</v>
      </c>
      <c r="B77" s="3">
        <v>1</v>
      </c>
      <c r="C77" s="3">
        <v>-47.691499999999998</v>
      </c>
      <c r="D77" s="3">
        <f>AVERAGE(C77:C81)</f>
        <v>-47.6937</v>
      </c>
    </row>
    <row r="78" spans="1:5">
      <c r="A78" s="3" t="s">
        <v>90</v>
      </c>
      <c r="B78" s="3">
        <v>2</v>
      </c>
      <c r="C78" s="3">
        <v>-47.6875</v>
      </c>
    </row>
    <row r="79" spans="1:5">
      <c r="A79" s="3" t="s">
        <v>90</v>
      </c>
      <c r="B79" s="3">
        <v>3</v>
      </c>
      <c r="C79" s="3">
        <v>-47.705500000000001</v>
      </c>
    </row>
    <row r="80" spans="1:5">
      <c r="A80" s="3" t="s">
        <v>90</v>
      </c>
      <c r="B80" s="3">
        <v>4</v>
      </c>
      <c r="C80" s="3">
        <v>-47.690199999999997</v>
      </c>
    </row>
    <row r="81" spans="1:5">
      <c r="A81" s="3" t="s">
        <v>90</v>
      </c>
      <c r="B81" s="3">
        <v>5</v>
      </c>
      <c r="C81" s="3">
        <v>-47.693800000000003</v>
      </c>
    </row>
    <row r="82" spans="1:5">
      <c r="A82" s="3" t="s">
        <v>113</v>
      </c>
      <c r="B82" s="3">
        <v>1</v>
      </c>
      <c r="C82" s="3">
        <v>-42.6526</v>
      </c>
      <c r="D82" s="3">
        <f>AVERAGE(C82:C86)</f>
        <v>-42.654440000000001</v>
      </c>
      <c r="E82" s="3">
        <f>(-2*(D82-D87))</f>
        <v>-3.5999999999916099E-3</v>
      </c>
    </row>
    <row r="83" spans="1:5">
      <c r="A83" s="3" t="s">
        <v>113</v>
      </c>
      <c r="B83" s="3">
        <v>2</v>
      </c>
      <c r="C83" s="3">
        <v>-42.6539</v>
      </c>
    </row>
    <row r="84" spans="1:5">
      <c r="A84" s="3" t="s">
        <v>113</v>
      </c>
      <c r="B84" s="3">
        <v>3</v>
      </c>
      <c r="C84" s="3">
        <v>-42.659199999999998</v>
      </c>
    </row>
    <row r="85" spans="1:5">
      <c r="A85" s="3" t="s">
        <v>113</v>
      </c>
      <c r="B85" s="3">
        <v>4</v>
      </c>
      <c r="C85" s="3">
        <v>-42.6524</v>
      </c>
    </row>
    <row r="86" spans="1:5">
      <c r="A86" s="3" t="s">
        <v>113</v>
      </c>
      <c r="B86" s="3">
        <v>5</v>
      </c>
      <c r="C86" s="3">
        <v>-42.6541</v>
      </c>
    </row>
    <row r="87" spans="1:5">
      <c r="A87" s="3" t="s">
        <v>114</v>
      </c>
      <c r="B87" s="3">
        <v>1</v>
      </c>
      <c r="C87" s="3">
        <v>-42.654800000000002</v>
      </c>
      <c r="D87" s="3">
        <f>AVERAGE(C87:C91)</f>
        <v>-42.656239999999997</v>
      </c>
    </row>
    <row r="88" spans="1:5">
      <c r="A88" s="3" t="s">
        <v>114</v>
      </c>
      <c r="B88" s="3">
        <v>2</v>
      </c>
      <c r="C88" s="3">
        <v>-42.657400000000003</v>
      </c>
    </row>
    <row r="89" spans="1:5">
      <c r="A89" s="3" t="s">
        <v>114</v>
      </c>
      <c r="B89" s="3">
        <v>3</v>
      </c>
      <c r="C89" s="3">
        <v>-42.661999999999999</v>
      </c>
    </row>
    <row r="90" spans="1:5">
      <c r="A90" s="3" t="s">
        <v>114</v>
      </c>
      <c r="B90" s="3">
        <v>4</v>
      </c>
      <c r="C90" s="3">
        <v>-42.653799999999997</v>
      </c>
    </row>
    <row r="91" spans="1:5">
      <c r="A91" s="3" t="s">
        <v>114</v>
      </c>
      <c r="B91" s="3">
        <v>5</v>
      </c>
      <c r="C91" s="3">
        <v>-42.653199999999998</v>
      </c>
    </row>
    <row r="92" spans="1:5">
      <c r="A92" s="3" t="s">
        <v>121</v>
      </c>
      <c r="B92" s="3">
        <v>1</v>
      </c>
      <c r="C92" s="3">
        <v>-47.851900000000001</v>
      </c>
      <c r="D92" s="3">
        <f>AVERAGE(C92:C96)</f>
        <v>-47.849599999999995</v>
      </c>
      <c r="E92" s="3">
        <f>(-2*(D92-D97))</f>
        <v>3.9126799999999946</v>
      </c>
    </row>
    <row r="93" spans="1:5">
      <c r="A93" s="3" t="s">
        <v>121</v>
      </c>
      <c r="B93" s="3">
        <v>2</v>
      </c>
      <c r="C93" s="3">
        <v>-47.846499999999999</v>
      </c>
    </row>
    <row r="94" spans="1:5">
      <c r="A94" s="3" t="s">
        <v>121</v>
      </c>
      <c r="B94" s="3">
        <v>3</v>
      </c>
      <c r="C94" s="3">
        <v>-47.8508</v>
      </c>
    </row>
    <row r="95" spans="1:5">
      <c r="A95" s="3" t="s">
        <v>121</v>
      </c>
      <c r="B95" s="3">
        <v>4</v>
      </c>
      <c r="C95" s="3">
        <v>-47.849200000000003</v>
      </c>
    </row>
    <row r="96" spans="1:5">
      <c r="A96" s="3" t="s">
        <v>121</v>
      </c>
      <c r="B96" s="3">
        <v>5</v>
      </c>
      <c r="C96" s="3">
        <v>-47.849600000000002</v>
      </c>
    </row>
    <row r="97" spans="1:5">
      <c r="A97" s="3" t="s">
        <v>122</v>
      </c>
      <c r="B97" s="3">
        <v>1</v>
      </c>
      <c r="C97" s="3">
        <v>-45.891599999999997</v>
      </c>
      <c r="D97" s="3">
        <f>AVERAGE(C97:C101)</f>
        <v>-45.893259999999998</v>
      </c>
    </row>
    <row r="98" spans="1:5">
      <c r="A98" s="3" t="s">
        <v>122</v>
      </c>
      <c r="B98" s="3">
        <v>2</v>
      </c>
      <c r="C98" s="3">
        <v>-45.8904</v>
      </c>
    </row>
    <row r="99" spans="1:5">
      <c r="A99" s="3" t="s">
        <v>122</v>
      </c>
      <c r="B99" s="3">
        <v>3</v>
      </c>
      <c r="C99" s="3">
        <v>-45.891100000000002</v>
      </c>
    </row>
    <row r="100" spans="1:5">
      <c r="A100" s="3" t="s">
        <v>122</v>
      </c>
      <c r="B100" s="3">
        <v>4</v>
      </c>
      <c r="C100" s="3">
        <v>-45.898000000000003</v>
      </c>
    </row>
    <row r="101" spans="1:5">
      <c r="A101" s="3" t="s">
        <v>122</v>
      </c>
      <c r="B101" s="3">
        <v>5</v>
      </c>
      <c r="C101" s="3">
        <v>-45.895200000000003</v>
      </c>
    </row>
    <row r="102" spans="1:5">
      <c r="A102" s="3" t="s">
        <v>81</v>
      </c>
      <c r="B102" s="3">
        <v>1</v>
      </c>
      <c r="C102" s="3">
        <v>-42.660899999999998</v>
      </c>
      <c r="D102" s="3">
        <f>AVERAGE(C102:C106)</f>
        <v>-42.654600000000002</v>
      </c>
      <c r="E102" s="3">
        <f>(-2*(D102-D107))</f>
        <v>-7.6399999999949841E-3</v>
      </c>
    </row>
    <row r="103" spans="1:5">
      <c r="A103" s="3" t="s">
        <v>81</v>
      </c>
      <c r="B103" s="3">
        <v>2</v>
      </c>
      <c r="C103" s="3">
        <v>-42.652700000000003</v>
      </c>
    </row>
    <row r="104" spans="1:5">
      <c r="A104" s="3" t="s">
        <v>81</v>
      </c>
      <c r="B104" s="3">
        <v>3</v>
      </c>
      <c r="C104" s="3">
        <v>-42.657600000000002</v>
      </c>
    </row>
    <row r="105" spans="1:5">
      <c r="A105" s="3" t="s">
        <v>81</v>
      </c>
      <c r="B105" s="3">
        <v>4</v>
      </c>
      <c r="C105" s="3">
        <v>-42.652799999999999</v>
      </c>
    </row>
    <row r="106" spans="1:5">
      <c r="A106" s="3" t="s">
        <v>81</v>
      </c>
      <c r="B106" s="3">
        <v>5</v>
      </c>
      <c r="C106" s="3">
        <v>-42.649000000000001</v>
      </c>
    </row>
    <row r="107" spans="1:5">
      <c r="A107" s="3" t="s">
        <v>82</v>
      </c>
      <c r="B107" s="3">
        <v>1</v>
      </c>
      <c r="C107" s="3">
        <v>-42.660800000000002</v>
      </c>
      <c r="D107" s="3">
        <f>AVERAGE(C107:C111)</f>
        <v>-42.65842</v>
      </c>
    </row>
    <row r="108" spans="1:5">
      <c r="A108" s="3" t="s">
        <v>82</v>
      </c>
      <c r="B108" s="3">
        <v>2</v>
      </c>
      <c r="C108" s="3">
        <v>-42.657499999999999</v>
      </c>
    </row>
    <row r="109" spans="1:5">
      <c r="A109" s="3" t="s">
        <v>82</v>
      </c>
      <c r="B109" s="3">
        <v>3</v>
      </c>
      <c r="C109" s="3">
        <v>-42.661799999999999</v>
      </c>
    </row>
    <row r="110" spans="1:5">
      <c r="A110" s="3" t="s">
        <v>82</v>
      </c>
      <c r="B110" s="3">
        <v>4</v>
      </c>
      <c r="C110" s="3">
        <v>-42.659100000000002</v>
      </c>
    </row>
    <row r="111" spans="1:5">
      <c r="A111" s="3" t="s">
        <v>82</v>
      </c>
      <c r="B111" s="3">
        <v>5</v>
      </c>
      <c r="C111" s="3">
        <v>-42.652900000000002</v>
      </c>
    </row>
    <row r="112" spans="1:5">
      <c r="A112" s="3" t="s">
        <v>128</v>
      </c>
      <c r="B112" s="3">
        <v>1</v>
      </c>
      <c r="C112" s="3">
        <v>-45.2652</v>
      </c>
      <c r="D112" s="3">
        <f>AVERAGE(C112:C116)</f>
        <v>-45.265340000000002</v>
      </c>
      <c r="E112" s="3">
        <f>(-2*(D112-D117))</f>
        <v>6.640000000018631E-3</v>
      </c>
    </row>
    <row r="113" spans="1:5">
      <c r="A113" s="3" t="s">
        <v>128</v>
      </c>
      <c r="B113" s="3">
        <v>2</v>
      </c>
      <c r="C113" s="3">
        <v>-45.269500000000001</v>
      </c>
    </row>
    <row r="114" spans="1:5">
      <c r="A114" s="3" t="s">
        <v>128</v>
      </c>
      <c r="B114" s="3">
        <v>3</v>
      </c>
      <c r="C114" s="3">
        <v>-45.26</v>
      </c>
    </row>
    <row r="115" spans="1:5">
      <c r="A115" s="3" t="s">
        <v>128</v>
      </c>
      <c r="B115" s="3">
        <v>4</v>
      </c>
      <c r="C115" s="3">
        <v>-45.264800000000001</v>
      </c>
    </row>
    <row r="116" spans="1:5">
      <c r="A116" s="3" t="s">
        <v>128</v>
      </c>
      <c r="B116" s="3">
        <v>5</v>
      </c>
      <c r="C116" s="3">
        <v>-45.267200000000003</v>
      </c>
    </row>
    <row r="117" spans="1:5">
      <c r="A117" s="3" t="s">
        <v>129</v>
      </c>
      <c r="B117" s="3">
        <v>1</v>
      </c>
      <c r="C117" s="3">
        <v>-45.265099999999997</v>
      </c>
      <c r="D117" s="3">
        <f>AVERAGE(C117:C121)</f>
        <v>-45.262019999999993</v>
      </c>
    </row>
    <row r="118" spans="1:5">
      <c r="A118" s="3" t="s">
        <v>129</v>
      </c>
      <c r="B118" s="3">
        <v>2</v>
      </c>
      <c r="C118" s="3">
        <v>-45.260800000000003</v>
      </c>
    </row>
    <row r="119" spans="1:5">
      <c r="A119" s="3" t="s">
        <v>129</v>
      </c>
      <c r="B119" s="3">
        <v>3</v>
      </c>
      <c r="C119" s="3">
        <v>-45.265999999999998</v>
      </c>
    </row>
    <row r="120" spans="1:5">
      <c r="A120" s="3" t="s">
        <v>129</v>
      </c>
      <c r="B120" s="3">
        <v>4</v>
      </c>
      <c r="C120" s="3">
        <v>-45.261800000000001</v>
      </c>
    </row>
    <row r="121" spans="1:5">
      <c r="A121" s="3" t="s">
        <v>129</v>
      </c>
      <c r="B121" s="3">
        <v>5</v>
      </c>
      <c r="C121" s="3">
        <v>-45.256399999999999</v>
      </c>
    </row>
    <row r="122" spans="1:5">
      <c r="A122" s="3" t="s">
        <v>83</v>
      </c>
      <c r="B122" s="3">
        <v>1</v>
      </c>
      <c r="C122" s="3">
        <v>-44.622599999999998</v>
      </c>
      <c r="D122" s="3">
        <f>AVERAGE(C122:C126)</f>
        <v>-44.619239999999991</v>
      </c>
      <c r="E122" s="3">
        <f>(-2*(D122-D127))</f>
        <v>1.7018399999999758</v>
      </c>
    </row>
    <row r="123" spans="1:5">
      <c r="A123" s="3" t="s">
        <v>83</v>
      </c>
      <c r="B123" s="3">
        <v>2</v>
      </c>
      <c r="C123" s="3">
        <v>-44.6203</v>
      </c>
    </row>
    <row r="124" spans="1:5">
      <c r="A124" s="3" t="s">
        <v>83</v>
      </c>
      <c r="B124" s="3">
        <v>3</v>
      </c>
      <c r="C124" s="3">
        <v>-44.617100000000001</v>
      </c>
    </row>
    <row r="125" spans="1:5">
      <c r="A125" s="3" t="s">
        <v>83</v>
      </c>
      <c r="B125" s="3">
        <v>4</v>
      </c>
      <c r="C125" s="3">
        <v>-44.612499999999997</v>
      </c>
    </row>
    <row r="126" spans="1:5">
      <c r="A126" s="3" t="s">
        <v>83</v>
      </c>
      <c r="B126" s="3">
        <v>5</v>
      </c>
      <c r="C126" s="3">
        <v>-44.623699999999999</v>
      </c>
    </row>
    <row r="127" spans="1:5">
      <c r="A127" s="3" t="s">
        <v>84</v>
      </c>
      <c r="B127" s="3">
        <v>1</v>
      </c>
      <c r="C127" s="3">
        <v>-43.765599999999999</v>
      </c>
      <c r="D127" s="3">
        <f>AVERAGE(C127:C131)</f>
        <v>-43.768320000000003</v>
      </c>
    </row>
    <row r="128" spans="1:5">
      <c r="A128" s="3" t="s">
        <v>84</v>
      </c>
      <c r="B128" s="3">
        <v>2</v>
      </c>
      <c r="C128" s="3">
        <v>-43.773299999999999</v>
      </c>
    </row>
    <row r="129" spans="1:5">
      <c r="A129" s="3" t="s">
        <v>84</v>
      </c>
      <c r="B129" s="3">
        <v>3</v>
      </c>
      <c r="C129" s="3">
        <v>-43.771700000000003</v>
      </c>
    </row>
    <row r="130" spans="1:5">
      <c r="A130" s="3" t="s">
        <v>84</v>
      </c>
      <c r="B130" s="3">
        <v>4</v>
      </c>
      <c r="C130" s="3">
        <v>-43.769799999999996</v>
      </c>
    </row>
    <row r="131" spans="1:5">
      <c r="A131" s="3" t="s">
        <v>84</v>
      </c>
      <c r="B131" s="3">
        <v>5</v>
      </c>
      <c r="C131" s="3">
        <v>-43.761200000000002</v>
      </c>
    </row>
    <row r="132" spans="1:5">
      <c r="A132" s="3" t="s">
        <v>85</v>
      </c>
      <c r="B132" s="3">
        <v>1</v>
      </c>
      <c r="C132" s="3">
        <v>-42.649799999999999</v>
      </c>
      <c r="D132" s="3">
        <f>AVERAGE(C132:C136)</f>
        <v>-42.655640000000005</v>
      </c>
      <c r="E132" s="3">
        <f>(-2*(D132-D137))</f>
        <v>-2.8799999999762349E-3</v>
      </c>
    </row>
    <row r="133" spans="1:5">
      <c r="A133" s="3" t="s">
        <v>85</v>
      </c>
      <c r="B133" s="3">
        <v>2</v>
      </c>
      <c r="C133" s="3">
        <v>-42.655200000000001</v>
      </c>
    </row>
    <row r="134" spans="1:5">
      <c r="A134" s="3" t="s">
        <v>85</v>
      </c>
      <c r="B134" s="3">
        <v>3</v>
      </c>
      <c r="C134" s="3">
        <v>-42.656799999999997</v>
      </c>
    </row>
    <row r="135" spans="1:5">
      <c r="A135" s="3" t="s">
        <v>85</v>
      </c>
      <c r="B135" s="3">
        <v>4</v>
      </c>
      <c r="C135" s="3">
        <v>-42.654299999999999</v>
      </c>
    </row>
    <row r="136" spans="1:5">
      <c r="A136" s="3" t="s">
        <v>85</v>
      </c>
      <c r="B136" s="3">
        <v>5</v>
      </c>
      <c r="C136" s="3">
        <v>-42.662100000000002</v>
      </c>
    </row>
    <row r="137" spans="1:5">
      <c r="A137" s="3" t="s">
        <v>86</v>
      </c>
      <c r="B137" s="3">
        <v>1</v>
      </c>
      <c r="C137" s="3">
        <v>-42.652500000000003</v>
      </c>
      <c r="D137" s="3">
        <f>AVERAGE(C137:C141)</f>
        <v>-42.657079999999993</v>
      </c>
    </row>
    <row r="138" spans="1:5">
      <c r="A138" s="3" t="s">
        <v>86</v>
      </c>
      <c r="B138" s="3">
        <v>2</v>
      </c>
      <c r="C138" s="3">
        <v>-42.665300000000002</v>
      </c>
    </row>
    <row r="139" spans="1:5">
      <c r="A139" s="3" t="s">
        <v>86</v>
      </c>
      <c r="B139" s="3">
        <v>3</v>
      </c>
      <c r="C139" s="3">
        <v>-42.656300000000002</v>
      </c>
    </row>
    <row r="140" spans="1:5">
      <c r="A140" s="3" t="s">
        <v>86</v>
      </c>
      <c r="B140" s="3">
        <v>4</v>
      </c>
      <c r="C140" s="3">
        <v>-42.653199999999998</v>
      </c>
    </row>
    <row r="141" spans="1:5">
      <c r="A141" s="3" t="s">
        <v>86</v>
      </c>
      <c r="B141" s="3">
        <v>5</v>
      </c>
      <c r="C141" s="3">
        <v>-42.658099999999997</v>
      </c>
    </row>
    <row r="142" spans="1:5">
      <c r="A142" s="3" t="s">
        <v>87</v>
      </c>
      <c r="B142" s="3">
        <v>1</v>
      </c>
      <c r="C142" s="3">
        <v>-45.472799999999999</v>
      </c>
      <c r="D142" s="3">
        <f>AVERAGE(C142:C146)</f>
        <v>-45.475180000000002</v>
      </c>
      <c r="E142" s="3">
        <f>(-2*(D142-D147))</f>
        <v>7.9920000000001323E-2</v>
      </c>
    </row>
    <row r="143" spans="1:5">
      <c r="A143" s="3" t="s">
        <v>87</v>
      </c>
      <c r="B143" s="3">
        <v>2</v>
      </c>
      <c r="C143" s="3">
        <v>-45.475000000000001</v>
      </c>
    </row>
    <row r="144" spans="1:5">
      <c r="A144" s="3" t="s">
        <v>87</v>
      </c>
      <c r="B144" s="3">
        <v>3</v>
      </c>
      <c r="C144" s="3">
        <v>-45.475200000000001</v>
      </c>
    </row>
    <row r="145" spans="1:5">
      <c r="A145" s="3" t="s">
        <v>87</v>
      </c>
      <c r="B145" s="3">
        <v>4</v>
      </c>
      <c r="C145" s="3">
        <v>-45.472799999999999</v>
      </c>
    </row>
    <row r="146" spans="1:5">
      <c r="A146" s="3" t="s">
        <v>87</v>
      </c>
      <c r="B146" s="3">
        <v>5</v>
      </c>
      <c r="C146" s="3">
        <v>-45.4801</v>
      </c>
    </row>
    <row r="147" spans="1:5">
      <c r="A147" s="3" t="s">
        <v>88</v>
      </c>
      <c r="B147" s="3">
        <v>1</v>
      </c>
      <c r="C147" s="3">
        <v>-45.437600000000003</v>
      </c>
      <c r="D147" s="3">
        <f>AVERAGE(C147:C151)</f>
        <v>-45.435220000000001</v>
      </c>
    </row>
    <row r="148" spans="1:5">
      <c r="A148" s="3" t="s">
        <v>88</v>
      </c>
      <c r="B148" s="3">
        <v>2</v>
      </c>
      <c r="C148" s="3">
        <v>-45.442100000000003</v>
      </c>
    </row>
    <row r="149" spans="1:5">
      <c r="A149" s="3" t="s">
        <v>88</v>
      </c>
      <c r="B149" s="3">
        <v>3</v>
      </c>
      <c r="C149" s="3">
        <v>-45.429600000000001</v>
      </c>
    </row>
    <row r="150" spans="1:5">
      <c r="A150" s="3" t="s">
        <v>88</v>
      </c>
      <c r="B150" s="3">
        <v>4</v>
      </c>
      <c r="C150" s="3">
        <v>-45.429400000000001</v>
      </c>
    </row>
    <row r="151" spans="1:5">
      <c r="A151" s="3" t="s">
        <v>88</v>
      </c>
      <c r="B151" s="3">
        <v>5</v>
      </c>
      <c r="C151" s="3">
        <v>-45.437399999999997</v>
      </c>
    </row>
    <row r="152" spans="1:5">
      <c r="A152" s="3" t="s">
        <v>117</v>
      </c>
      <c r="B152" s="3">
        <v>1</v>
      </c>
      <c r="C152" s="3">
        <v>-47.233899999999998</v>
      </c>
      <c r="D152" s="3">
        <f>AVERAGE(C152:C156)</f>
        <v>-47.23122</v>
      </c>
      <c r="E152" s="3">
        <f>(-2*(D152-D157))</f>
        <v>0.96443999999999619</v>
      </c>
    </row>
    <row r="153" spans="1:5">
      <c r="A153" s="3" t="s">
        <v>117</v>
      </c>
      <c r="B153" s="3">
        <v>2</v>
      </c>
      <c r="C153" s="3">
        <v>-47.235599999999998</v>
      </c>
    </row>
    <row r="154" spans="1:5">
      <c r="A154" s="3" t="s">
        <v>117</v>
      </c>
      <c r="B154" s="3">
        <v>3</v>
      </c>
      <c r="C154" s="3">
        <v>-47.227600000000002</v>
      </c>
    </row>
    <row r="155" spans="1:5">
      <c r="A155" s="3" t="s">
        <v>117</v>
      </c>
      <c r="B155" s="3">
        <v>4</v>
      </c>
      <c r="C155" s="3">
        <v>-47.230200000000004</v>
      </c>
    </row>
    <row r="156" spans="1:5">
      <c r="A156" s="3" t="s">
        <v>117</v>
      </c>
      <c r="B156" s="3">
        <v>5</v>
      </c>
      <c r="C156" s="3">
        <v>-47.2288</v>
      </c>
    </row>
    <row r="157" spans="1:5">
      <c r="A157" s="3" t="s">
        <v>118</v>
      </c>
      <c r="B157" s="3">
        <v>1</v>
      </c>
      <c r="C157" s="3">
        <v>-46.747599999999998</v>
      </c>
      <c r="D157" s="3">
        <f>AVERAGE(C157:C161)</f>
        <v>-46.749000000000002</v>
      </c>
    </row>
    <row r="158" spans="1:5">
      <c r="A158" s="3" t="s">
        <v>118</v>
      </c>
      <c r="B158" s="3">
        <v>2</v>
      </c>
      <c r="C158" s="3">
        <v>-46.750599999999999</v>
      </c>
    </row>
    <row r="159" spans="1:5">
      <c r="A159" s="3" t="s">
        <v>118</v>
      </c>
      <c r="B159" s="3">
        <v>3</v>
      </c>
      <c r="C159" s="3">
        <v>-46.747</v>
      </c>
    </row>
    <row r="160" spans="1:5">
      <c r="A160" s="3" t="s">
        <v>118</v>
      </c>
      <c r="B160" s="3">
        <v>4</v>
      </c>
      <c r="C160" s="3">
        <v>-46.744399999999999</v>
      </c>
    </row>
    <row r="161" spans="1:5">
      <c r="A161" s="3" t="s">
        <v>118</v>
      </c>
      <c r="B161" s="3">
        <v>5</v>
      </c>
      <c r="C161" s="3">
        <v>-46.755400000000002</v>
      </c>
    </row>
    <row r="162" spans="1:5">
      <c r="A162" s="3" t="s">
        <v>119</v>
      </c>
      <c r="B162" s="3">
        <v>1</v>
      </c>
      <c r="C162" s="3">
        <v>-47.229300000000002</v>
      </c>
      <c r="D162" s="3">
        <f>AVERAGE(C162:C166)</f>
        <v>-47.230859999999993</v>
      </c>
      <c r="E162" s="3">
        <f>(-2*(D162-D167))</f>
        <v>0.96419999999997685</v>
      </c>
    </row>
    <row r="163" spans="1:5">
      <c r="A163" s="3" t="s">
        <v>119</v>
      </c>
      <c r="B163" s="3">
        <v>2</v>
      </c>
      <c r="C163" s="3">
        <v>-47.226900000000001</v>
      </c>
    </row>
    <row r="164" spans="1:5">
      <c r="A164" s="3" t="s">
        <v>119</v>
      </c>
      <c r="B164" s="3">
        <v>3</v>
      </c>
      <c r="C164" s="3">
        <v>-47.229399999999998</v>
      </c>
    </row>
    <row r="165" spans="1:5">
      <c r="A165" s="3" t="s">
        <v>119</v>
      </c>
      <c r="B165" s="3">
        <v>4</v>
      </c>
      <c r="C165" s="3">
        <v>-47.232799999999997</v>
      </c>
    </row>
    <row r="166" spans="1:5">
      <c r="A166" s="3" t="s">
        <v>119</v>
      </c>
      <c r="B166" s="3">
        <v>5</v>
      </c>
      <c r="C166" s="3">
        <v>-47.235900000000001</v>
      </c>
    </row>
    <row r="167" spans="1:5">
      <c r="A167" s="3" t="s">
        <v>120</v>
      </c>
      <c r="B167" s="3">
        <v>1</v>
      </c>
      <c r="C167" s="3">
        <v>-46.747900000000001</v>
      </c>
      <c r="D167" s="3">
        <f>AVERAGE(C167:C171)</f>
        <v>-46.748760000000004</v>
      </c>
    </row>
    <row r="168" spans="1:5">
      <c r="A168" s="3" t="s">
        <v>120</v>
      </c>
      <c r="B168" s="3">
        <v>2</v>
      </c>
      <c r="C168" s="3">
        <v>-46.742199999999997</v>
      </c>
    </row>
    <row r="169" spans="1:5">
      <c r="A169" s="3" t="s">
        <v>120</v>
      </c>
      <c r="B169" s="3">
        <v>3</v>
      </c>
      <c r="C169" s="3">
        <v>-46.7515</v>
      </c>
    </row>
    <row r="170" spans="1:5">
      <c r="A170" s="3" t="s">
        <v>120</v>
      </c>
      <c r="B170" s="3">
        <v>4</v>
      </c>
      <c r="C170" s="3">
        <v>-46.753799999999998</v>
      </c>
    </row>
    <row r="171" spans="1:5">
      <c r="A171" s="3" t="s">
        <v>120</v>
      </c>
      <c r="B171" s="3">
        <v>5</v>
      </c>
      <c r="C171" s="3">
        <v>-46.748399999999997</v>
      </c>
    </row>
    <row r="172" spans="1:5">
      <c r="A172" s="3" t="s">
        <v>133</v>
      </c>
      <c r="B172" s="3">
        <v>1</v>
      </c>
      <c r="C172" s="3">
        <v>-47.945799999999998</v>
      </c>
      <c r="D172" s="3">
        <f>AVERAGE(C172:C176)</f>
        <v>-47.943340000000006</v>
      </c>
      <c r="E172" s="3">
        <f>(-2*(D172-D177))</f>
        <v>4.1066800000000114</v>
      </c>
    </row>
    <row r="173" spans="1:5">
      <c r="A173" s="3" t="s">
        <v>133</v>
      </c>
      <c r="B173" s="3">
        <v>2</v>
      </c>
      <c r="C173" s="3">
        <v>-47.942399999999999</v>
      </c>
    </row>
    <row r="174" spans="1:5">
      <c r="A174" s="3" t="s">
        <v>133</v>
      </c>
      <c r="B174" s="3">
        <v>3</v>
      </c>
      <c r="C174" s="3">
        <v>-47.945099999999996</v>
      </c>
    </row>
    <row r="175" spans="1:5">
      <c r="A175" s="3" t="s">
        <v>133</v>
      </c>
      <c r="B175" s="3">
        <v>4</v>
      </c>
      <c r="C175" s="3">
        <v>-47.941299999999998</v>
      </c>
    </row>
    <row r="176" spans="1:5">
      <c r="A176" s="3" t="s">
        <v>133</v>
      </c>
      <c r="B176" s="3">
        <v>5</v>
      </c>
      <c r="C176" s="3">
        <v>-47.942100000000003</v>
      </c>
    </row>
    <row r="177" spans="1:5">
      <c r="A177" s="3" t="s">
        <v>134</v>
      </c>
      <c r="B177" s="3">
        <v>1</v>
      </c>
      <c r="C177" s="3">
        <v>-45.894100000000002</v>
      </c>
      <c r="D177" s="3">
        <f>AVERAGE(C177:C181)</f>
        <v>-45.89</v>
      </c>
    </row>
    <row r="178" spans="1:5">
      <c r="A178" s="3" t="s">
        <v>134</v>
      </c>
      <c r="B178" s="3">
        <v>2</v>
      </c>
      <c r="C178" s="3">
        <v>-45.878999999999998</v>
      </c>
    </row>
    <row r="179" spans="1:5">
      <c r="A179" s="3" t="s">
        <v>134</v>
      </c>
      <c r="B179" s="3">
        <v>3</v>
      </c>
      <c r="C179" s="3">
        <v>-45.892000000000003</v>
      </c>
    </row>
    <row r="180" spans="1:5">
      <c r="A180" s="3" t="s">
        <v>134</v>
      </c>
      <c r="B180" s="3">
        <v>4</v>
      </c>
      <c r="C180" s="3">
        <v>-45.8934</v>
      </c>
    </row>
    <row r="181" spans="1:5">
      <c r="A181" s="3" t="s">
        <v>134</v>
      </c>
      <c r="B181" s="3">
        <v>5</v>
      </c>
      <c r="C181" s="3">
        <v>-45.891500000000001</v>
      </c>
    </row>
    <row r="182" spans="1:5">
      <c r="A182" s="3" t="s">
        <v>123</v>
      </c>
      <c r="B182" s="3">
        <v>1</v>
      </c>
      <c r="C182" s="3">
        <v>-47.535400000000003</v>
      </c>
      <c r="D182" s="3">
        <f>AVERAGE(C182:C186)</f>
        <v>-47.539180000000002</v>
      </c>
      <c r="E182" s="3">
        <f>(-2*(D182-D187))</f>
        <v>1.4240000000000919E-2</v>
      </c>
    </row>
    <row r="183" spans="1:5">
      <c r="A183" s="3" t="s">
        <v>123</v>
      </c>
      <c r="B183" s="3">
        <v>2</v>
      </c>
      <c r="C183" s="3">
        <v>-47.540900000000001</v>
      </c>
    </row>
    <row r="184" spans="1:5">
      <c r="A184" s="3" t="s">
        <v>123</v>
      </c>
      <c r="B184" s="3">
        <v>3</v>
      </c>
      <c r="C184" s="3">
        <v>-47.541200000000003</v>
      </c>
    </row>
    <row r="185" spans="1:5">
      <c r="A185" s="3" t="s">
        <v>123</v>
      </c>
      <c r="B185" s="3">
        <v>4</v>
      </c>
      <c r="C185" s="3">
        <v>-47.537300000000002</v>
      </c>
    </row>
    <row r="186" spans="1:5">
      <c r="A186" s="3" t="s">
        <v>123</v>
      </c>
      <c r="B186" s="3">
        <v>5</v>
      </c>
      <c r="C186" s="3">
        <v>-47.5411</v>
      </c>
    </row>
    <row r="187" spans="1:5">
      <c r="A187" s="3" t="s">
        <v>124</v>
      </c>
      <c r="B187" s="3">
        <v>1</v>
      </c>
      <c r="C187" s="3">
        <v>-47.529499999999999</v>
      </c>
      <c r="D187" s="3">
        <f>AVERAGE(C187:C191)</f>
        <v>-47.532060000000001</v>
      </c>
    </row>
    <row r="188" spans="1:5">
      <c r="A188" s="3" t="s">
        <v>124</v>
      </c>
      <c r="B188" s="3">
        <v>2</v>
      </c>
      <c r="C188" s="3">
        <v>-47.529400000000003</v>
      </c>
    </row>
    <row r="189" spans="1:5">
      <c r="A189" s="3" t="s">
        <v>124</v>
      </c>
      <c r="B189" s="3">
        <v>3</v>
      </c>
      <c r="C189" s="3">
        <v>-47.5319</v>
      </c>
    </row>
    <row r="190" spans="1:5">
      <c r="A190" s="3" t="s">
        <v>124</v>
      </c>
      <c r="B190" s="3">
        <v>4</v>
      </c>
      <c r="C190" s="3">
        <v>-47.530099999999997</v>
      </c>
    </row>
    <row r="191" spans="1:5">
      <c r="A191" s="3" t="s">
        <v>124</v>
      </c>
      <c r="B191" s="3">
        <v>5</v>
      </c>
      <c r="C191" s="3">
        <v>-47.539400000000001</v>
      </c>
    </row>
    <row r="192" spans="1:5">
      <c r="A192" s="3" t="s">
        <v>125</v>
      </c>
      <c r="B192" s="3">
        <v>1</v>
      </c>
      <c r="C192" s="3">
        <v>-45.476599999999998</v>
      </c>
      <c r="D192" s="3">
        <f>AVERAGE(C192:C196)</f>
        <v>-45.472800000000007</v>
      </c>
      <c r="E192" s="3">
        <f>(-2*(D192-D197))</f>
        <v>7.5640000000021246E-2</v>
      </c>
    </row>
    <row r="193" spans="1:5">
      <c r="A193" s="3" t="s">
        <v>125</v>
      </c>
      <c r="B193" s="3">
        <v>2</v>
      </c>
      <c r="C193" s="3">
        <v>-45.471699999999998</v>
      </c>
    </row>
    <row r="194" spans="1:5">
      <c r="A194" s="3" t="s">
        <v>125</v>
      </c>
      <c r="B194" s="3">
        <v>3</v>
      </c>
      <c r="C194" s="3">
        <v>-45.469700000000003</v>
      </c>
    </row>
    <row r="195" spans="1:5">
      <c r="A195" s="3" t="s">
        <v>125</v>
      </c>
      <c r="B195" s="3">
        <v>4</v>
      </c>
      <c r="C195" s="3">
        <v>-45.472999999999999</v>
      </c>
    </row>
    <row r="196" spans="1:5">
      <c r="A196" s="3" t="s">
        <v>125</v>
      </c>
      <c r="B196" s="3">
        <v>5</v>
      </c>
      <c r="C196" s="3">
        <v>-45.472999999999999</v>
      </c>
    </row>
    <row r="197" spans="1:5">
      <c r="A197" s="3" t="s">
        <v>126</v>
      </c>
      <c r="B197" s="3">
        <v>1</v>
      </c>
      <c r="C197" s="3">
        <v>-45.428199999999997</v>
      </c>
      <c r="D197" s="3">
        <f>AVERAGE(C197:C201)</f>
        <v>-45.434979999999996</v>
      </c>
    </row>
    <row r="198" spans="1:5">
      <c r="A198" s="3" t="s">
        <v>126</v>
      </c>
      <c r="B198" s="3">
        <v>2</v>
      </c>
      <c r="C198" s="3">
        <v>-45.435000000000002</v>
      </c>
    </row>
    <row r="199" spans="1:5">
      <c r="A199" s="3" t="s">
        <v>126</v>
      </c>
      <c r="B199" s="3">
        <v>3</v>
      </c>
      <c r="C199" s="3">
        <v>-45.428699999999999</v>
      </c>
    </row>
    <row r="200" spans="1:5">
      <c r="A200" s="3" t="s">
        <v>126</v>
      </c>
      <c r="B200" s="3">
        <v>4</v>
      </c>
      <c r="C200" s="3">
        <v>-45.444200000000002</v>
      </c>
    </row>
    <row r="201" spans="1:5">
      <c r="A201" s="3" t="s">
        <v>126</v>
      </c>
      <c r="B201" s="3">
        <v>5</v>
      </c>
      <c r="C201" s="3">
        <v>-45.438800000000001</v>
      </c>
    </row>
    <row r="202" spans="1:5">
      <c r="A202" s="3" t="s">
        <v>135</v>
      </c>
      <c r="B202" s="3">
        <v>1</v>
      </c>
      <c r="C202" s="3">
        <v>-44.820099999999996</v>
      </c>
      <c r="D202" s="3">
        <f>AVERAGE(C202:C206)</f>
        <v>-44.815379999999998</v>
      </c>
      <c r="E202" s="3">
        <f>(-2*(D202-D207))</f>
        <v>1.415639999999982</v>
      </c>
    </row>
    <row r="203" spans="1:5">
      <c r="A203" s="3" t="s">
        <v>135</v>
      </c>
      <c r="B203" s="3">
        <v>2</v>
      </c>
      <c r="C203" s="3">
        <v>-44.811500000000002</v>
      </c>
    </row>
    <row r="204" spans="1:5">
      <c r="A204" s="3" t="s">
        <v>135</v>
      </c>
      <c r="B204" s="3">
        <v>3</v>
      </c>
      <c r="C204" s="3">
        <v>-44.815800000000003</v>
      </c>
    </row>
    <row r="205" spans="1:5">
      <c r="A205" s="3" t="s">
        <v>135</v>
      </c>
      <c r="B205" s="3">
        <v>4</v>
      </c>
      <c r="C205" s="3">
        <v>-44.817300000000003</v>
      </c>
    </row>
    <row r="206" spans="1:5">
      <c r="A206" s="3" t="s">
        <v>135</v>
      </c>
      <c r="B206" s="3">
        <v>5</v>
      </c>
      <c r="C206" s="3">
        <v>-44.812199999999997</v>
      </c>
    </row>
    <row r="207" spans="1:5">
      <c r="A207" s="3" t="s">
        <v>136</v>
      </c>
      <c r="B207" s="3">
        <v>1</v>
      </c>
      <c r="C207" s="3">
        <v>-44.104900000000001</v>
      </c>
      <c r="D207" s="3">
        <f>AVERAGE(C207:C211)</f>
        <v>-44.107560000000007</v>
      </c>
    </row>
    <row r="208" spans="1:5">
      <c r="A208" s="3" t="s">
        <v>136</v>
      </c>
      <c r="B208" s="3">
        <v>2</v>
      </c>
      <c r="C208" s="3">
        <v>-44.108400000000003</v>
      </c>
    </row>
    <row r="209" spans="1:5">
      <c r="A209" s="3" t="s">
        <v>136</v>
      </c>
      <c r="B209" s="3">
        <v>3</v>
      </c>
      <c r="C209" s="3">
        <v>-44.097799999999999</v>
      </c>
    </row>
    <row r="210" spans="1:5">
      <c r="A210" s="3" t="s">
        <v>136</v>
      </c>
      <c r="B210" s="3">
        <v>4</v>
      </c>
      <c r="C210" s="3">
        <v>-44.116799999999998</v>
      </c>
    </row>
    <row r="211" spans="1:5">
      <c r="A211" s="3" t="s">
        <v>136</v>
      </c>
      <c r="B211" s="3">
        <v>5</v>
      </c>
      <c r="C211" s="3">
        <v>-44.109900000000003</v>
      </c>
    </row>
    <row r="212" spans="1:5">
      <c r="A212" s="3" t="s">
        <v>130</v>
      </c>
      <c r="B212" s="3">
        <v>1</v>
      </c>
      <c r="C212" s="3">
        <v>-46.904200000000003</v>
      </c>
      <c r="D212" s="3">
        <f>AVERAGE(C212:C216)</f>
        <v>-46.90578</v>
      </c>
      <c r="E212" s="3">
        <f>(-2*(D212-D217))</f>
        <v>1.0639999999995098E-2</v>
      </c>
    </row>
    <row r="213" spans="1:5">
      <c r="A213" s="3" t="s">
        <v>130</v>
      </c>
      <c r="B213" s="3">
        <v>2</v>
      </c>
      <c r="C213" s="3">
        <v>-46.902799999999999</v>
      </c>
    </row>
    <row r="214" spans="1:5">
      <c r="A214" s="3" t="s">
        <v>130</v>
      </c>
      <c r="B214" s="3">
        <v>3</v>
      </c>
      <c r="C214" s="3">
        <v>-46.906199999999998</v>
      </c>
    </row>
    <row r="215" spans="1:5">
      <c r="A215" s="3" t="s">
        <v>130</v>
      </c>
      <c r="B215" s="3">
        <v>4</v>
      </c>
      <c r="C215" s="3">
        <v>-46.91</v>
      </c>
    </row>
    <row r="216" spans="1:5">
      <c r="A216" s="3" t="s">
        <v>130</v>
      </c>
      <c r="B216" s="3">
        <v>5</v>
      </c>
      <c r="C216" s="3">
        <v>-46.905700000000003</v>
      </c>
    </row>
    <row r="217" spans="1:5">
      <c r="A217" s="3" t="s">
        <v>131</v>
      </c>
      <c r="B217" s="3">
        <v>1</v>
      </c>
      <c r="C217" s="3">
        <v>-46.900500000000001</v>
      </c>
      <c r="D217" s="3">
        <f>AVERAGE(C217:C221)</f>
        <v>-46.900460000000002</v>
      </c>
    </row>
    <row r="218" spans="1:5">
      <c r="A218" s="3" t="s">
        <v>131</v>
      </c>
      <c r="B218" s="3">
        <v>2</v>
      </c>
      <c r="C218" s="3">
        <v>-46.895000000000003</v>
      </c>
    </row>
    <row r="219" spans="1:5">
      <c r="A219" s="3" t="s">
        <v>131</v>
      </c>
      <c r="B219" s="3">
        <v>3</v>
      </c>
      <c r="C219" s="3">
        <v>-46.897199999999998</v>
      </c>
    </row>
    <row r="220" spans="1:5">
      <c r="A220" s="3" t="s">
        <v>131</v>
      </c>
      <c r="B220" s="3">
        <v>4</v>
      </c>
      <c r="C220" s="3">
        <v>-46.901899999999998</v>
      </c>
    </row>
    <row r="221" spans="1:5">
      <c r="A221" s="3" t="s">
        <v>131</v>
      </c>
      <c r="B221" s="3">
        <v>5</v>
      </c>
      <c r="C221" s="3">
        <v>-46.907699999999998</v>
      </c>
    </row>
    <row r="222" spans="1:5">
      <c r="A222" s="3" t="s">
        <v>115</v>
      </c>
      <c r="B222" s="3">
        <v>1</v>
      </c>
      <c r="C222" s="3">
        <v>-47.1494</v>
      </c>
      <c r="D222" s="3">
        <f>AVERAGE(C222:C226)</f>
        <v>-47.155659999999997</v>
      </c>
      <c r="E222" s="3">
        <f>(-2*(D222-D227))</f>
        <v>0.21536000000000399</v>
      </c>
    </row>
    <row r="223" spans="1:5">
      <c r="A223" s="3" t="s">
        <v>115</v>
      </c>
      <c r="B223" s="3">
        <v>2</v>
      </c>
      <c r="C223" s="3">
        <v>-47.1539</v>
      </c>
    </row>
    <row r="224" spans="1:5">
      <c r="A224" s="3" t="s">
        <v>115</v>
      </c>
      <c r="B224" s="3">
        <v>3</v>
      </c>
      <c r="C224" s="3">
        <v>-47.153500000000001</v>
      </c>
    </row>
    <row r="225" spans="1:4">
      <c r="A225" s="3" t="s">
        <v>115</v>
      </c>
      <c r="B225" s="3">
        <v>4</v>
      </c>
      <c r="C225" s="3">
        <v>-47.159799999999997</v>
      </c>
    </row>
    <row r="226" spans="1:4">
      <c r="A226" s="3" t="s">
        <v>115</v>
      </c>
      <c r="B226" s="3">
        <v>5</v>
      </c>
      <c r="C226" s="3">
        <v>-47.161700000000003</v>
      </c>
    </row>
    <row r="227" spans="1:4">
      <c r="A227" s="3" t="s">
        <v>116</v>
      </c>
      <c r="B227" s="3">
        <v>1</v>
      </c>
      <c r="C227" s="3">
        <v>-47.036700000000003</v>
      </c>
      <c r="D227" s="3">
        <f>AVERAGE(C227:C231)</f>
        <v>-47.047979999999995</v>
      </c>
    </row>
    <row r="228" spans="1:4">
      <c r="A228" s="3" t="s">
        <v>116</v>
      </c>
      <c r="B228" s="3">
        <v>2</v>
      </c>
      <c r="C228" s="3">
        <v>-47.053400000000003</v>
      </c>
    </row>
    <row r="229" spans="1:4">
      <c r="A229" s="3" t="s">
        <v>116</v>
      </c>
      <c r="B229" s="3">
        <v>3</v>
      </c>
      <c r="C229" s="3">
        <v>-47.048699999999997</v>
      </c>
    </row>
    <row r="230" spans="1:4">
      <c r="A230" s="3" t="s">
        <v>116</v>
      </c>
      <c r="B230" s="3">
        <v>4</v>
      </c>
      <c r="C230" s="3">
        <v>-47.048499999999997</v>
      </c>
    </row>
    <row r="231" spans="1:4">
      <c r="A231" s="3" t="s">
        <v>116</v>
      </c>
      <c r="B231" s="3">
        <v>5</v>
      </c>
      <c r="C231" s="3">
        <v>-47.052599999999998</v>
      </c>
    </row>
  </sheetData>
  <sortState ref="G12:J35">
    <sortCondition ref="G12:G35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L37" sqref="L37"/>
    </sheetView>
  </sheetViews>
  <sheetFormatPr baseColWidth="10" defaultRowHeight="15" x14ac:dyDescent="0"/>
  <cols>
    <col min="1" max="16384" width="10.83203125" style="3"/>
  </cols>
  <sheetData>
    <row r="1" spans="1:14">
      <c r="A1" s="3" t="s">
        <v>0</v>
      </c>
      <c r="B1" s="3" t="s">
        <v>1</v>
      </c>
      <c r="C1" s="3" t="s">
        <v>2</v>
      </c>
      <c r="D1" s="3" t="s">
        <v>3</v>
      </c>
      <c r="E1" s="3" t="s">
        <v>99</v>
      </c>
      <c r="F1" s="3" t="s">
        <v>100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</row>
    <row r="2" spans="1:14">
      <c r="A2" s="3">
        <v>25</v>
      </c>
      <c r="B2" s="3">
        <v>44.77</v>
      </c>
      <c r="C2" s="3">
        <v>4</v>
      </c>
      <c r="D2" s="3">
        <v>10</v>
      </c>
      <c r="E2" s="3">
        <v>4.2189999999999998E-2</v>
      </c>
      <c r="F2" s="3">
        <v>3.1579999999999997E-2</v>
      </c>
      <c r="G2" s="3">
        <v>3</v>
      </c>
      <c r="H2" s="3">
        <v>4</v>
      </c>
      <c r="I2" s="3">
        <v>2</v>
      </c>
      <c r="J2" s="3">
        <v>499</v>
      </c>
      <c r="K2" s="3">
        <v>183</v>
      </c>
      <c r="L2" s="3">
        <v>7</v>
      </c>
      <c r="M2" s="3">
        <v>0</v>
      </c>
      <c r="N2" s="3">
        <v>730</v>
      </c>
    </row>
    <row r="3" spans="1:14">
      <c r="A3" s="3">
        <v>283</v>
      </c>
      <c r="B3" s="3">
        <v>87.33</v>
      </c>
      <c r="C3" s="3">
        <v>2</v>
      </c>
      <c r="D3" s="3">
        <v>8</v>
      </c>
      <c r="E3" s="3">
        <v>9.7999999999999997E-3</v>
      </c>
      <c r="F3" s="3">
        <v>8.8299999999999993E-3</v>
      </c>
      <c r="G3" s="3">
        <v>1</v>
      </c>
      <c r="H3" s="3">
        <v>2</v>
      </c>
      <c r="I3" s="3">
        <v>3</v>
      </c>
      <c r="J3" s="3">
        <v>3</v>
      </c>
      <c r="K3" s="3">
        <v>372</v>
      </c>
      <c r="L3" s="3">
        <v>3</v>
      </c>
      <c r="M3" s="3">
        <v>0</v>
      </c>
      <c r="N3" s="3">
        <v>402</v>
      </c>
    </row>
    <row r="4" spans="1:14">
      <c r="A4" s="3">
        <v>1111</v>
      </c>
      <c r="B4" s="3">
        <v>15.67</v>
      </c>
      <c r="C4" s="3">
        <v>0</v>
      </c>
      <c r="D4" s="3">
        <v>12</v>
      </c>
      <c r="E4" s="3">
        <v>0</v>
      </c>
      <c r="F4" s="3">
        <v>0</v>
      </c>
      <c r="G4" s="3">
        <v>1</v>
      </c>
      <c r="H4" s="3">
        <v>0</v>
      </c>
      <c r="I4" s="3">
        <v>0</v>
      </c>
      <c r="J4" s="3">
        <v>452</v>
      </c>
      <c r="K4" s="3">
        <v>63</v>
      </c>
      <c r="L4" s="3">
        <v>4</v>
      </c>
      <c r="M4" s="3">
        <v>0</v>
      </c>
      <c r="N4" s="3">
        <v>523</v>
      </c>
    </row>
    <row r="5" spans="1:14">
      <c r="A5" s="3">
        <v>1290</v>
      </c>
      <c r="B5" s="3">
        <v>41.67</v>
      </c>
      <c r="C5" s="3">
        <v>2</v>
      </c>
      <c r="D5" s="3">
        <v>12</v>
      </c>
      <c r="E5" s="3">
        <v>8.0000000000000002E-3</v>
      </c>
      <c r="F5" s="3">
        <v>1.5890000000000001E-2</v>
      </c>
      <c r="G5" s="3">
        <v>0</v>
      </c>
      <c r="H5" s="3">
        <v>2</v>
      </c>
      <c r="I5" s="3">
        <v>0</v>
      </c>
      <c r="J5" s="3">
        <v>77</v>
      </c>
      <c r="K5" s="3">
        <v>192</v>
      </c>
      <c r="L5" s="3">
        <v>0</v>
      </c>
      <c r="M5" s="3">
        <v>0</v>
      </c>
      <c r="N5" s="3">
        <v>270</v>
      </c>
    </row>
    <row r="6" spans="1:14">
      <c r="A6" s="3">
        <v>2307</v>
      </c>
      <c r="B6" s="3">
        <v>38.33</v>
      </c>
      <c r="C6" s="3">
        <v>1</v>
      </c>
      <c r="D6" s="3">
        <v>12</v>
      </c>
      <c r="E6" s="3">
        <v>1.423E-2</v>
      </c>
      <c r="F6" s="3">
        <v>8.6400000000000001E-3</v>
      </c>
      <c r="G6" s="3">
        <v>2</v>
      </c>
      <c r="H6" s="3">
        <v>1</v>
      </c>
      <c r="I6" s="3">
        <v>1</v>
      </c>
      <c r="J6" s="3">
        <v>246</v>
      </c>
      <c r="K6" s="3">
        <v>177</v>
      </c>
      <c r="L6" s="3">
        <v>4</v>
      </c>
      <c r="M6" s="3">
        <v>0</v>
      </c>
      <c r="N6" s="3">
        <v>437</v>
      </c>
    </row>
    <row r="7" spans="1:14">
      <c r="A7" s="3">
        <v>5369</v>
      </c>
      <c r="B7" s="3">
        <v>36.5</v>
      </c>
      <c r="C7" s="3">
        <v>2</v>
      </c>
      <c r="D7" s="3">
        <v>12</v>
      </c>
      <c r="E7" s="3">
        <v>2.6120000000000001E-2</v>
      </c>
      <c r="F7" s="3">
        <v>1.814E-2</v>
      </c>
      <c r="G7" s="3">
        <v>2</v>
      </c>
      <c r="H7" s="3">
        <v>2</v>
      </c>
      <c r="I7" s="3">
        <v>0</v>
      </c>
      <c r="J7" s="3">
        <v>196</v>
      </c>
      <c r="K7" s="3">
        <v>180</v>
      </c>
      <c r="L7" s="3">
        <v>7</v>
      </c>
      <c r="M7" s="3">
        <v>0</v>
      </c>
      <c r="N7" s="3">
        <v>388</v>
      </c>
    </row>
    <row r="8" spans="1:14">
      <c r="A8" s="3">
        <v>5456</v>
      </c>
      <c r="B8" s="3">
        <v>30</v>
      </c>
      <c r="C8" s="3">
        <v>3</v>
      </c>
      <c r="D8" s="3">
        <v>12</v>
      </c>
      <c r="E8" s="3">
        <v>3.737E-2</v>
      </c>
      <c r="F8" s="3">
        <v>3.3110000000000001E-2</v>
      </c>
      <c r="G8" s="3">
        <v>2</v>
      </c>
      <c r="H8" s="3">
        <v>3</v>
      </c>
      <c r="I8" s="3">
        <v>1</v>
      </c>
      <c r="J8" s="3">
        <v>291</v>
      </c>
      <c r="K8" s="3">
        <v>135</v>
      </c>
      <c r="L8" s="3">
        <v>1</v>
      </c>
      <c r="M8" s="3">
        <v>0</v>
      </c>
      <c r="N8" s="3">
        <v>440</v>
      </c>
    </row>
    <row r="9" spans="1:14">
      <c r="A9" s="3">
        <v>1020</v>
      </c>
      <c r="B9" s="3">
        <v>61.33</v>
      </c>
      <c r="C9" s="3">
        <v>7</v>
      </c>
      <c r="D9" s="3">
        <v>12</v>
      </c>
      <c r="E9" s="3">
        <v>3.4860000000000002E-2</v>
      </c>
      <c r="F9" s="3">
        <v>3.7789999999999997E-2</v>
      </c>
      <c r="G9" s="3">
        <v>2</v>
      </c>
      <c r="H9" s="3">
        <v>7</v>
      </c>
      <c r="I9" s="3">
        <v>5</v>
      </c>
      <c r="J9" s="3">
        <v>0</v>
      </c>
      <c r="K9" s="3">
        <v>276</v>
      </c>
      <c r="L9" s="3">
        <v>1</v>
      </c>
      <c r="M9" s="3">
        <v>0</v>
      </c>
      <c r="N9" s="3">
        <v>306</v>
      </c>
    </row>
    <row r="10" spans="1:14">
      <c r="A10" s="3">
        <v>1351</v>
      </c>
      <c r="B10" s="3">
        <v>81.11</v>
      </c>
      <c r="C10" s="3">
        <v>8</v>
      </c>
      <c r="D10" s="3">
        <v>12</v>
      </c>
      <c r="E10" s="3">
        <v>3.0249999999999999E-2</v>
      </c>
      <c r="F10" s="3">
        <v>3.6740000000000002E-2</v>
      </c>
      <c r="G10" s="3">
        <v>3</v>
      </c>
      <c r="H10" s="3">
        <v>9</v>
      </c>
      <c r="I10" s="3">
        <v>1</v>
      </c>
      <c r="J10" s="3">
        <v>111</v>
      </c>
      <c r="K10" s="3">
        <v>345</v>
      </c>
      <c r="L10" s="3">
        <v>10</v>
      </c>
      <c r="M10" s="3" t="s">
        <v>13</v>
      </c>
      <c r="N10" s="3">
        <v>489</v>
      </c>
    </row>
    <row r="11" spans="1:14">
      <c r="A11" s="3">
        <v>1455</v>
      </c>
      <c r="B11" s="3">
        <v>81.89</v>
      </c>
      <c r="C11" s="3">
        <v>1</v>
      </c>
      <c r="D11" s="3">
        <v>12</v>
      </c>
      <c r="E11" s="3">
        <v>4.956E-2</v>
      </c>
      <c r="F11" s="3">
        <v>4.4479999999999999E-2</v>
      </c>
      <c r="G11" s="3">
        <v>3</v>
      </c>
      <c r="H11" s="3">
        <v>11</v>
      </c>
      <c r="I11" s="3">
        <v>1</v>
      </c>
      <c r="J11" s="3">
        <v>0</v>
      </c>
      <c r="K11" s="3">
        <v>345</v>
      </c>
      <c r="L11" s="3">
        <v>0</v>
      </c>
      <c r="M11" s="3">
        <v>0</v>
      </c>
      <c r="N11" s="3">
        <v>345</v>
      </c>
    </row>
    <row r="12" spans="1:14">
      <c r="A12" s="3">
        <v>2016</v>
      </c>
      <c r="B12" s="3">
        <v>76.86</v>
      </c>
      <c r="C12" s="3">
        <v>9</v>
      </c>
      <c r="D12" s="3">
        <v>12</v>
      </c>
      <c r="E12" s="3">
        <v>4.4319999999999998E-2</v>
      </c>
      <c r="F12" s="3">
        <v>4.308E-2</v>
      </c>
      <c r="G12" s="3">
        <v>5</v>
      </c>
      <c r="H12" s="3">
        <v>10</v>
      </c>
      <c r="I12" s="3">
        <v>13</v>
      </c>
      <c r="J12" s="3">
        <v>0</v>
      </c>
      <c r="K12" s="3">
        <v>423</v>
      </c>
      <c r="L12" s="3">
        <v>3</v>
      </c>
      <c r="M12" s="3" t="s">
        <v>14</v>
      </c>
      <c r="N12" s="3">
        <v>475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baseColWidth="10" defaultRowHeight="15" x14ac:dyDescent="0"/>
  <cols>
    <col min="1" max="16384" width="10.83203125" style="3"/>
  </cols>
  <sheetData>
    <row r="1" spans="1:14">
      <c r="A1" s="3" t="s">
        <v>0</v>
      </c>
      <c r="B1" s="3" t="s">
        <v>1</v>
      </c>
      <c r="C1" s="3" t="s">
        <v>2</v>
      </c>
      <c r="D1" s="3" t="s">
        <v>3</v>
      </c>
      <c r="E1" s="4" t="s">
        <v>99</v>
      </c>
      <c r="F1" s="4" t="s">
        <v>100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</row>
    <row r="2" spans="1:14">
      <c r="A2" s="3">
        <v>25</v>
      </c>
      <c r="B2" s="3">
        <v>44.69</v>
      </c>
      <c r="C2" s="3">
        <v>9</v>
      </c>
      <c r="D2" s="3">
        <v>14</v>
      </c>
      <c r="E2" s="3">
        <v>6.1249999999999999E-2</v>
      </c>
      <c r="F2" s="3">
        <v>7.0360000000000006E-2</v>
      </c>
      <c r="G2" s="3">
        <v>4</v>
      </c>
      <c r="H2" s="3">
        <v>10</v>
      </c>
      <c r="I2" s="3">
        <v>2</v>
      </c>
      <c r="J2" s="3">
        <v>443</v>
      </c>
      <c r="K2" s="3">
        <v>183</v>
      </c>
      <c r="L2" s="3">
        <v>14</v>
      </c>
      <c r="M2" s="3" t="s">
        <v>15</v>
      </c>
      <c r="N2" s="3">
        <v>730</v>
      </c>
    </row>
    <row r="3" spans="1:14">
      <c r="A3" s="3">
        <v>283</v>
      </c>
      <c r="B3" s="3">
        <v>87.11</v>
      </c>
      <c r="C3" s="3">
        <v>6</v>
      </c>
      <c r="D3" s="3">
        <v>12</v>
      </c>
      <c r="E3" s="3">
        <v>1.8950000000000002E-2</v>
      </c>
      <c r="F3" s="3">
        <v>2.6610000000000002E-2</v>
      </c>
      <c r="G3" s="3">
        <v>1</v>
      </c>
      <c r="H3" s="3">
        <v>7</v>
      </c>
      <c r="I3" s="3">
        <v>4</v>
      </c>
      <c r="J3" s="3">
        <v>2</v>
      </c>
      <c r="K3" s="3">
        <v>372</v>
      </c>
      <c r="L3" s="3">
        <v>6</v>
      </c>
      <c r="M3" s="3" t="s">
        <v>16</v>
      </c>
      <c r="N3" s="3">
        <v>402</v>
      </c>
    </row>
    <row r="4" spans="1:14">
      <c r="A4" s="3">
        <v>1111</v>
      </c>
      <c r="B4" s="3">
        <v>15.63</v>
      </c>
      <c r="C4" s="3">
        <v>1</v>
      </c>
      <c r="D4" s="3">
        <v>16</v>
      </c>
      <c r="E4" s="3">
        <v>7.9900000000000006E-3</v>
      </c>
      <c r="F4" s="3">
        <v>1.9290000000000002E-2</v>
      </c>
      <c r="G4" s="3">
        <v>1</v>
      </c>
      <c r="H4" s="3">
        <v>1</v>
      </c>
      <c r="I4" s="3">
        <v>3</v>
      </c>
      <c r="J4" s="3">
        <v>443</v>
      </c>
      <c r="K4" s="3">
        <v>63</v>
      </c>
      <c r="L4" s="3">
        <v>7</v>
      </c>
      <c r="M4" s="3">
        <v>0</v>
      </c>
      <c r="N4" s="3">
        <v>525</v>
      </c>
    </row>
    <row r="5" spans="1:14">
      <c r="A5" s="3">
        <v>1290</v>
      </c>
      <c r="B5" s="3">
        <v>41.93</v>
      </c>
      <c r="C5" s="3">
        <v>5</v>
      </c>
      <c r="D5" s="3">
        <v>10</v>
      </c>
      <c r="E5" s="3">
        <v>5.0840000000000003E-2</v>
      </c>
      <c r="F5" s="3">
        <v>4.215E-2</v>
      </c>
      <c r="G5" s="3">
        <v>2</v>
      </c>
      <c r="H5" s="3">
        <v>5</v>
      </c>
      <c r="I5" s="3">
        <v>2</v>
      </c>
      <c r="J5" s="3">
        <v>77</v>
      </c>
      <c r="K5" s="3">
        <v>192</v>
      </c>
      <c r="L5" s="3">
        <v>0</v>
      </c>
      <c r="M5" s="3" t="s">
        <v>17</v>
      </c>
      <c r="N5" s="3">
        <v>270</v>
      </c>
    </row>
    <row r="6" spans="1:14">
      <c r="A6" s="3">
        <v>2307</v>
      </c>
      <c r="B6" s="3">
        <v>38.33</v>
      </c>
      <c r="C6" s="3">
        <v>1</v>
      </c>
      <c r="D6" s="3">
        <v>16</v>
      </c>
      <c r="E6" s="3">
        <v>1.391E-2</v>
      </c>
      <c r="F6" s="3">
        <v>7.8600000000000007E-3</v>
      </c>
      <c r="G6" s="3">
        <v>2</v>
      </c>
      <c r="H6" s="3">
        <v>1</v>
      </c>
      <c r="I6" s="3">
        <v>1</v>
      </c>
      <c r="J6" s="3">
        <v>247</v>
      </c>
      <c r="K6" s="3">
        <v>177</v>
      </c>
      <c r="L6" s="3">
        <v>4</v>
      </c>
      <c r="M6" s="3">
        <v>0</v>
      </c>
      <c r="N6" s="3">
        <v>437</v>
      </c>
    </row>
    <row r="7" spans="1:14">
      <c r="A7" s="3">
        <v>5369</v>
      </c>
      <c r="B7" s="3">
        <v>36.71</v>
      </c>
      <c r="C7" s="3">
        <v>4</v>
      </c>
      <c r="D7" s="3">
        <v>16</v>
      </c>
      <c r="E7" s="3">
        <v>3.5479999999999998E-2</v>
      </c>
      <c r="F7" s="3">
        <v>3.2840000000000001E-2</v>
      </c>
      <c r="G7" s="3">
        <v>2</v>
      </c>
      <c r="H7" s="3">
        <v>4</v>
      </c>
      <c r="I7" s="3">
        <v>1</v>
      </c>
      <c r="J7" s="3">
        <v>196</v>
      </c>
      <c r="K7" s="3">
        <v>180</v>
      </c>
      <c r="L7" s="3">
        <v>8</v>
      </c>
      <c r="M7" s="3">
        <v>0</v>
      </c>
      <c r="N7" s="3">
        <v>387</v>
      </c>
    </row>
    <row r="8" spans="1:14">
      <c r="A8" s="3">
        <v>5456</v>
      </c>
      <c r="B8" s="3">
        <v>30.08</v>
      </c>
      <c r="C8" s="3">
        <v>8</v>
      </c>
      <c r="D8" s="3">
        <v>16</v>
      </c>
      <c r="E8" s="3">
        <v>5.9679999999999997E-2</v>
      </c>
      <c r="F8" s="3">
        <v>8.0140000000000003E-2</v>
      </c>
      <c r="G8" s="3">
        <v>2</v>
      </c>
      <c r="H8" s="3">
        <v>8</v>
      </c>
      <c r="I8" s="3">
        <v>0</v>
      </c>
      <c r="J8" s="3">
        <v>287</v>
      </c>
      <c r="K8" s="3">
        <v>135</v>
      </c>
      <c r="L8" s="3">
        <v>6</v>
      </c>
      <c r="M8" s="3">
        <v>0</v>
      </c>
      <c r="N8" s="3">
        <v>440</v>
      </c>
    </row>
    <row r="9" spans="1:14">
      <c r="A9" s="3">
        <v>1020</v>
      </c>
      <c r="B9" s="3">
        <v>60.95</v>
      </c>
      <c r="C9" s="3">
        <v>5</v>
      </c>
      <c r="D9" s="3">
        <v>14</v>
      </c>
      <c r="E9" s="3">
        <v>3.175E-2</v>
      </c>
      <c r="F9" s="3">
        <v>2.579E-2</v>
      </c>
      <c r="G9" s="3">
        <v>1</v>
      </c>
      <c r="H9" s="3">
        <v>5</v>
      </c>
      <c r="I9" s="3">
        <v>0</v>
      </c>
      <c r="J9" s="3">
        <v>0</v>
      </c>
      <c r="K9" s="3">
        <v>276</v>
      </c>
      <c r="L9" s="3">
        <v>1</v>
      </c>
      <c r="M9" s="3">
        <v>0</v>
      </c>
      <c r="N9" s="3">
        <v>306</v>
      </c>
    </row>
    <row r="10" spans="1:14">
      <c r="A10" s="3">
        <v>1351</v>
      </c>
      <c r="B10" s="3">
        <v>82.07</v>
      </c>
      <c r="C10" s="3">
        <v>8</v>
      </c>
      <c r="D10" s="3">
        <v>14</v>
      </c>
      <c r="E10" s="3">
        <v>2.8209999999999999E-2</v>
      </c>
      <c r="F10" s="3">
        <v>3.065E-2</v>
      </c>
      <c r="G10" s="3">
        <v>3</v>
      </c>
      <c r="H10" s="3">
        <v>8</v>
      </c>
      <c r="I10" s="3">
        <v>0</v>
      </c>
      <c r="J10" s="3">
        <v>112</v>
      </c>
      <c r="K10" s="3">
        <v>348</v>
      </c>
      <c r="L10" s="3">
        <v>4</v>
      </c>
      <c r="M10" s="3">
        <v>0</v>
      </c>
      <c r="N10" s="3">
        <v>489</v>
      </c>
    </row>
    <row r="11" spans="1:14">
      <c r="A11" s="3">
        <v>1455</v>
      </c>
      <c r="B11" s="3">
        <v>81.67</v>
      </c>
      <c r="C11" s="3">
        <v>14</v>
      </c>
      <c r="D11" s="3">
        <v>14</v>
      </c>
      <c r="E11" s="3">
        <v>6.0310000000000002E-2</v>
      </c>
      <c r="F11" s="3">
        <v>5.391E-2</v>
      </c>
      <c r="G11" s="3">
        <v>5</v>
      </c>
      <c r="H11" s="3">
        <v>14</v>
      </c>
      <c r="I11" s="3">
        <v>2</v>
      </c>
      <c r="J11" s="3">
        <v>0</v>
      </c>
      <c r="K11" s="3">
        <v>345</v>
      </c>
      <c r="L11" s="3">
        <v>0</v>
      </c>
      <c r="M11" s="3">
        <v>0</v>
      </c>
      <c r="N11" s="3">
        <v>345</v>
      </c>
    </row>
    <row r="12" spans="1:14">
      <c r="A12" s="3">
        <v>2016</v>
      </c>
      <c r="B12" s="3">
        <v>72.39</v>
      </c>
      <c r="C12" s="3">
        <v>18</v>
      </c>
      <c r="D12" s="3">
        <v>16</v>
      </c>
      <c r="E12" s="3">
        <v>6.2109999999999999E-2</v>
      </c>
      <c r="F12" s="3">
        <v>8.3269999999999997E-2</v>
      </c>
      <c r="G12" s="3">
        <v>5</v>
      </c>
      <c r="H12" s="3">
        <v>20</v>
      </c>
      <c r="I12" s="3">
        <v>15</v>
      </c>
      <c r="J12" s="3">
        <v>0</v>
      </c>
      <c r="K12" s="3">
        <v>402</v>
      </c>
      <c r="L12" s="3">
        <v>10</v>
      </c>
      <c r="M12" s="3" t="s">
        <v>18</v>
      </c>
      <c r="N12" s="3">
        <v>475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opLeftCell="DL1" workbookViewId="0">
      <selection activeCell="G16" sqref="G16"/>
    </sheetView>
  </sheetViews>
  <sheetFormatPr baseColWidth="10" defaultRowHeight="15" x14ac:dyDescent="0"/>
  <sheetData>
    <row r="1" spans="1:6">
      <c r="A1" t="s">
        <v>19</v>
      </c>
      <c r="B1" t="s">
        <v>20</v>
      </c>
      <c r="C1" t="s">
        <v>21</v>
      </c>
      <c r="D1" t="s">
        <v>22</v>
      </c>
      <c r="F1" t="s">
        <v>23</v>
      </c>
    </row>
    <row r="2" spans="1:6">
      <c r="A2" t="s">
        <v>24</v>
      </c>
      <c r="B2">
        <v>1</v>
      </c>
      <c r="C2">
        <v>-33.814999999999998</v>
      </c>
      <c r="D2">
        <f>AVERAGE(C2:C6)</f>
        <v>-33.811240000000005</v>
      </c>
    </row>
    <row r="3" spans="1:6">
      <c r="A3" t="s">
        <v>24</v>
      </c>
      <c r="B3">
        <v>2</v>
      </c>
      <c r="C3">
        <v>-33.808399999999999</v>
      </c>
    </row>
    <row r="4" spans="1:6">
      <c r="A4" t="s">
        <v>24</v>
      </c>
      <c r="B4">
        <v>3</v>
      </c>
      <c r="C4">
        <v>-33.808300000000003</v>
      </c>
    </row>
    <row r="5" spans="1:6">
      <c r="A5" t="s">
        <v>24</v>
      </c>
      <c r="B5">
        <v>4</v>
      </c>
      <c r="C5">
        <v>-33.817799999999998</v>
      </c>
    </row>
    <row r="6" spans="1:6">
      <c r="A6" t="s">
        <v>24</v>
      </c>
      <c r="B6">
        <v>5</v>
      </c>
      <c r="C6">
        <v>-33.806699999999999</v>
      </c>
    </row>
    <row r="7" spans="1:6">
      <c r="A7" t="s">
        <v>25</v>
      </c>
      <c r="B7">
        <v>1</v>
      </c>
      <c r="C7">
        <v>-33.779000000000003</v>
      </c>
      <c r="D7">
        <f>AVERAGE(C7:C11)</f>
        <v>-33.774979999999999</v>
      </c>
      <c r="E7">
        <f>(D7-$D$2)*2</f>
        <v>7.2520000000011464E-2</v>
      </c>
    </row>
    <row r="8" spans="1:6">
      <c r="A8" t="s">
        <v>25</v>
      </c>
      <c r="B8">
        <v>2</v>
      </c>
      <c r="C8">
        <v>-33.767099999999999</v>
      </c>
    </row>
    <row r="9" spans="1:6">
      <c r="A9" t="s">
        <v>25</v>
      </c>
      <c r="B9">
        <v>3</v>
      </c>
      <c r="C9">
        <v>-33.775399999999998</v>
      </c>
    </row>
    <row r="10" spans="1:6">
      <c r="A10" t="s">
        <v>25</v>
      </c>
      <c r="B10">
        <v>4</v>
      </c>
      <c r="C10">
        <v>-33.7776</v>
      </c>
    </row>
    <row r="11" spans="1:6">
      <c r="A11" t="s">
        <v>25</v>
      </c>
      <c r="B11">
        <v>5</v>
      </c>
      <c r="C11">
        <v>-33.775799999999997</v>
      </c>
    </row>
    <row r="12" spans="1:6">
      <c r="A12" t="s">
        <v>26</v>
      </c>
      <c r="B12">
        <v>1</v>
      </c>
      <c r="C12">
        <v>-33.802100000000003</v>
      </c>
      <c r="D12">
        <f>AVERAGE(C12:C16)</f>
        <v>-33.80104</v>
      </c>
      <c r="E12">
        <f t="shared" ref="E12:E57" si="0">(D12-$D$2)*2</f>
        <v>2.04000000000093E-2</v>
      </c>
    </row>
    <row r="13" spans="1:6">
      <c r="A13" t="s">
        <v>26</v>
      </c>
      <c r="B13">
        <v>2</v>
      </c>
      <c r="C13">
        <v>-33.804400000000001</v>
      </c>
    </row>
    <row r="14" spans="1:6">
      <c r="A14" t="s">
        <v>26</v>
      </c>
      <c r="B14">
        <v>3</v>
      </c>
      <c r="C14">
        <v>-33.799599999999998</v>
      </c>
    </row>
    <row r="15" spans="1:6">
      <c r="A15" t="s">
        <v>26</v>
      </c>
      <c r="B15">
        <v>4</v>
      </c>
      <c r="C15">
        <v>-33.802799999999998</v>
      </c>
    </row>
    <row r="16" spans="1:6">
      <c r="A16" t="s">
        <v>26</v>
      </c>
      <c r="B16">
        <v>5</v>
      </c>
      <c r="C16">
        <v>-33.796300000000002</v>
      </c>
    </row>
    <row r="17" spans="1:5">
      <c r="A17" t="s">
        <v>27</v>
      </c>
      <c r="B17">
        <v>1</v>
      </c>
      <c r="C17">
        <v>-32.947800000000001</v>
      </c>
      <c r="D17">
        <f>AVERAGE(C17:C21)</f>
        <v>-32.943760000000005</v>
      </c>
      <c r="E17">
        <f t="shared" si="0"/>
        <v>1.7349600000000009</v>
      </c>
    </row>
    <row r="18" spans="1:5">
      <c r="A18" t="s">
        <v>27</v>
      </c>
      <c r="B18">
        <v>2</v>
      </c>
      <c r="C18">
        <v>-32.945300000000003</v>
      </c>
    </row>
    <row r="19" spans="1:5">
      <c r="A19" t="s">
        <v>27</v>
      </c>
      <c r="B19">
        <v>3</v>
      </c>
      <c r="C19">
        <v>-32.941800000000001</v>
      </c>
    </row>
    <row r="20" spans="1:5">
      <c r="A20" t="s">
        <v>27</v>
      </c>
      <c r="B20">
        <v>4</v>
      </c>
      <c r="C20">
        <v>-32.948</v>
      </c>
    </row>
    <row r="21" spans="1:5">
      <c r="A21" t="s">
        <v>27</v>
      </c>
      <c r="B21">
        <v>5</v>
      </c>
      <c r="C21">
        <v>-32.935899999999997</v>
      </c>
    </row>
    <row r="22" spans="1:5">
      <c r="A22" t="s">
        <v>28</v>
      </c>
      <c r="B22">
        <v>1</v>
      </c>
      <c r="C22">
        <v>-33.775300000000001</v>
      </c>
      <c r="D22">
        <f>AVERAGE(C22:C26)</f>
        <v>-33.780179999999994</v>
      </c>
      <c r="E22">
        <f t="shared" si="0"/>
        <v>6.2120000000021491E-2</v>
      </c>
    </row>
    <row r="23" spans="1:5">
      <c r="A23" t="s">
        <v>28</v>
      </c>
      <c r="B23">
        <v>2</v>
      </c>
      <c r="C23">
        <v>-33.783299999999997</v>
      </c>
    </row>
    <row r="24" spans="1:5">
      <c r="A24" t="s">
        <v>28</v>
      </c>
      <c r="B24">
        <v>3</v>
      </c>
      <c r="C24">
        <v>-33.783499999999997</v>
      </c>
    </row>
    <row r="25" spans="1:5">
      <c r="A25" t="s">
        <v>28</v>
      </c>
      <c r="B25">
        <v>4</v>
      </c>
      <c r="C25">
        <v>-33.775399999999998</v>
      </c>
    </row>
    <row r="26" spans="1:5">
      <c r="A26" t="s">
        <v>28</v>
      </c>
      <c r="B26">
        <v>5</v>
      </c>
      <c r="C26">
        <v>-33.7834</v>
      </c>
    </row>
    <row r="27" spans="1:5">
      <c r="A27" t="s">
        <v>29</v>
      </c>
      <c r="B27">
        <v>1</v>
      </c>
      <c r="C27">
        <v>-33.459099999999999</v>
      </c>
      <c r="D27">
        <f>AVERAGE(C27:C31)</f>
        <v>-33.453620000000001</v>
      </c>
      <c r="E27">
        <f t="shared" si="0"/>
        <v>0.71524000000000854</v>
      </c>
    </row>
    <row r="28" spans="1:5">
      <c r="A28" t="s">
        <v>29</v>
      </c>
      <c r="B28">
        <v>2</v>
      </c>
      <c r="C28">
        <v>-33.450400000000002</v>
      </c>
    </row>
    <row r="29" spans="1:5">
      <c r="A29" t="s">
        <v>29</v>
      </c>
      <c r="B29">
        <v>3</v>
      </c>
      <c r="C29">
        <v>-33.453400000000002</v>
      </c>
    </row>
    <row r="30" spans="1:5">
      <c r="A30" t="s">
        <v>29</v>
      </c>
      <c r="B30">
        <v>4</v>
      </c>
      <c r="C30">
        <v>-33.4512</v>
      </c>
    </row>
    <row r="31" spans="1:5">
      <c r="A31" t="s">
        <v>29</v>
      </c>
      <c r="B31">
        <v>5</v>
      </c>
      <c r="C31">
        <v>-33.454000000000001</v>
      </c>
    </row>
    <row r="32" spans="1:5">
      <c r="A32" t="s">
        <v>30</v>
      </c>
      <c r="B32">
        <v>1</v>
      </c>
      <c r="C32">
        <v>-32.22</v>
      </c>
      <c r="D32">
        <f>AVERAGE(C32:C36)</f>
        <v>-32.2196</v>
      </c>
      <c r="E32">
        <f t="shared" si="0"/>
        <v>3.1832800000000105</v>
      </c>
    </row>
    <row r="33" spans="1:5">
      <c r="A33" t="s">
        <v>30</v>
      </c>
      <c r="B33">
        <v>2</v>
      </c>
      <c r="C33">
        <v>-32.217100000000002</v>
      </c>
    </row>
    <row r="34" spans="1:5">
      <c r="A34" t="s">
        <v>30</v>
      </c>
      <c r="B34">
        <v>3</v>
      </c>
      <c r="C34">
        <v>-32.217500000000001</v>
      </c>
    </row>
    <row r="35" spans="1:5">
      <c r="A35" t="s">
        <v>30</v>
      </c>
      <c r="B35">
        <v>4</v>
      </c>
      <c r="C35">
        <v>-32.218499999999999</v>
      </c>
    </row>
    <row r="36" spans="1:5">
      <c r="A36" t="s">
        <v>30</v>
      </c>
      <c r="B36">
        <v>5</v>
      </c>
      <c r="C36">
        <v>-32.224899999999998</v>
      </c>
    </row>
    <row r="37" spans="1:5">
      <c r="A37" t="s">
        <v>31</v>
      </c>
      <c r="B37">
        <v>1</v>
      </c>
      <c r="C37">
        <v>-33.795000000000002</v>
      </c>
      <c r="D37">
        <f>AVERAGE(C37:C41)</f>
        <v>-33.79522</v>
      </c>
      <c r="E37">
        <f t="shared" si="0"/>
        <v>3.2040000000009172E-2</v>
      </c>
    </row>
    <row r="38" spans="1:5">
      <c r="A38" t="s">
        <v>31</v>
      </c>
      <c r="B38">
        <v>2</v>
      </c>
      <c r="C38">
        <v>-33.794499999999999</v>
      </c>
    </row>
    <row r="39" spans="1:5">
      <c r="A39" t="s">
        <v>31</v>
      </c>
      <c r="B39">
        <v>3</v>
      </c>
      <c r="C39">
        <v>-33.796100000000003</v>
      </c>
    </row>
    <row r="40" spans="1:5">
      <c r="A40" t="s">
        <v>31</v>
      </c>
      <c r="B40">
        <v>4</v>
      </c>
      <c r="C40">
        <v>-33.798699999999997</v>
      </c>
    </row>
    <row r="41" spans="1:5">
      <c r="A41" t="s">
        <v>31</v>
      </c>
      <c r="B41">
        <v>5</v>
      </c>
      <c r="C41">
        <v>-33.791800000000002</v>
      </c>
    </row>
    <row r="42" spans="1:5">
      <c r="A42" t="s">
        <v>32</v>
      </c>
      <c r="B42">
        <v>1</v>
      </c>
      <c r="C42">
        <v>-33.257899999999999</v>
      </c>
      <c r="D42">
        <f>AVERAGE(C42:C46)</f>
        <v>-33.262740000000001</v>
      </c>
      <c r="E42">
        <f t="shared" si="0"/>
        <v>1.0970000000000084</v>
      </c>
    </row>
    <row r="43" spans="1:5">
      <c r="A43" t="s">
        <v>32</v>
      </c>
      <c r="B43">
        <v>2</v>
      </c>
      <c r="C43">
        <v>-33.267800000000001</v>
      </c>
    </row>
    <row r="44" spans="1:5">
      <c r="A44" t="s">
        <v>32</v>
      </c>
      <c r="B44">
        <v>3</v>
      </c>
      <c r="C44">
        <v>-33.257599999999996</v>
      </c>
    </row>
    <row r="45" spans="1:5">
      <c r="A45" t="s">
        <v>32</v>
      </c>
      <c r="B45">
        <v>4</v>
      </c>
      <c r="C45">
        <v>-33.265599999999999</v>
      </c>
    </row>
    <row r="46" spans="1:5">
      <c r="A46" t="s">
        <v>32</v>
      </c>
      <c r="B46">
        <v>5</v>
      </c>
      <c r="C46">
        <v>-33.264800000000001</v>
      </c>
    </row>
    <row r="47" spans="1:5">
      <c r="A47" t="s">
        <v>33</v>
      </c>
      <c r="B47">
        <v>1</v>
      </c>
      <c r="C47">
        <v>-33.809899999999999</v>
      </c>
      <c r="D47">
        <f>AVERAGE(C47:C51)</f>
        <v>-33.816879999999998</v>
      </c>
      <c r="E47">
        <f t="shared" si="0"/>
        <v>-1.127999999998508E-2</v>
      </c>
    </row>
    <row r="48" spans="1:5">
      <c r="A48" t="s">
        <v>33</v>
      </c>
      <c r="B48">
        <v>2</v>
      </c>
      <c r="C48">
        <v>-33.823099999999997</v>
      </c>
    </row>
    <row r="49" spans="1:5">
      <c r="A49" t="s">
        <v>33</v>
      </c>
      <c r="B49">
        <v>3</v>
      </c>
      <c r="C49">
        <v>-33.825299999999999</v>
      </c>
    </row>
    <row r="50" spans="1:5">
      <c r="A50" t="s">
        <v>33</v>
      </c>
      <c r="B50">
        <v>4</v>
      </c>
      <c r="C50">
        <v>-33.8142</v>
      </c>
    </row>
    <row r="51" spans="1:5">
      <c r="A51" t="s">
        <v>33</v>
      </c>
      <c r="B51">
        <v>5</v>
      </c>
      <c r="C51">
        <v>-33.811900000000001</v>
      </c>
    </row>
    <row r="52" spans="1:5">
      <c r="A52" t="s">
        <v>34</v>
      </c>
      <c r="B52">
        <v>1</v>
      </c>
      <c r="C52">
        <v>-32.570700000000002</v>
      </c>
      <c r="D52">
        <f>AVERAGE(C52:C56)</f>
        <v>-32.572400000000002</v>
      </c>
      <c r="E52">
        <f t="shared" si="0"/>
        <v>2.4776800000000065</v>
      </c>
    </row>
    <row r="53" spans="1:5">
      <c r="A53" t="s">
        <v>34</v>
      </c>
      <c r="B53">
        <v>2</v>
      </c>
      <c r="C53">
        <v>-32.577800000000003</v>
      </c>
    </row>
    <row r="54" spans="1:5">
      <c r="A54" t="s">
        <v>34</v>
      </c>
      <c r="B54">
        <v>3</v>
      </c>
      <c r="C54">
        <v>-32.572400000000002</v>
      </c>
    </row>
    <row r="55" spans="1:5">
      <c r="A55" t="s">
        <v>34</v>
      </c>
      <c r="B55">
        <v>4</v>
      </c>
      <c r="C55">
        <v>-32.573900000000002</v>
      </c>
    </row>
    <row r="56" spans="1:5">
      <c r="A56" t="s">
        <v>34</v>
      </c>
      <c r="B56">
        <v>5</v>
      </c>
      <c r="C56">
        <v>-32.5672</v>
      </c>
    </row>
    <row r="57" spans="1:5">
      <c r="A57" t="s">
        <v>35</v>
      </c>
      <c r="B57">
        <v>1</v>
      </c>
      <c r="C57">
        <v>-33.816200000000002</v>
      </c>
      <c r="D57">
        <f>AVERAGE(C57:C61)</f>
        <v>-33.827759999999998</v>
      </c>
      <c r="E57">
        <f t="shared" si="0"/>
        <v>-3.3039999999985525E-2</v>
      </c>
    </row>
    <row r="58" spans="1:5">
      <c r="A58" t="s">
        <v>35</v>
      </c>
      <c r="B58">
        <v>2</v>
      </c>
      <c r="C58">
        <v>-33.835999999999999</v>
      </c>
    </row>
    <row r="59" spans="1:5">
      <c r="A59" t="s">
        <v>35</v>
      </c>
      <c r="B59">
        <v>3</v>
      </c>
      <c r="C59">
        <v>-33.825899999999997</v>
      </c>
    </row>
    <row r="60" spans="1:5">
      <c r="A60" t="s">
        <v>35</v>
      </c>
      <c r="B60">
        <v>4</v>
      </c>
      <c r="C60">
        <v>-33.831000000000003</v>
      </c>
    </row>
    <row r="61" spans="1:5">
      <c r="A61" t="s">
        <v>35</v>
      </c>
      <c r="B61">
        <v>5</v>
      </c>
      <c r="C61">
        <v>-33.829700000000003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workbookViewId="0">
      <selection activeCell="A3" sqref="A3"/>
    </sheetView>
  </sheetViews>
  <sheetFormatPr baseColWidth="10" defaultRowHeight="15" x14ac:dyDescent="0"/>
  <sheetData>
    <row r="1" spans="1:6">
      <c r="A1" t="s">
        <v>19</v>
      </c>
      <c r="B1" t="s">
        <v>20</v>
      </c>
      <c r="C1" t="s">
        <v>21</v>
      </c>
      <c r="D1" t="s">
        <v>22</v>
      </c>
      <c r="F1" t="s">
        <v>23</v>
      </c>
    </row>
    <row r="2" spans="1:6">
      <c r="A2" t="s">
        <v>24</v>
      </c>
      <c r="B2">
        <v>1</v>
      </c>
      <c r="C2">
        <v>-35.954599999999999</v>
      </c>
      <c r="D2">
        <f>AVERAGE(C2:C6)</f>
        <v>-35.949640000000002</v>
      </c>
    </row>
    <row r="3" spans="1:6">
      <c r="A3" t="s">
        <v>24</v>
      </c>
      <c r="B3">
        <v>2</v>
      </c>
      <c r="C3">
        <v>-35.948</v>
      </c>
    </row>
    <row r="4" spans="1:6">
      <c r="A4" t="s">
        <v>24</v>
      </c>
      <c r="B4">
        <v>3</v>
      </c>
      <c r="C4">
        <v>-35.945999999999998</v>
      </c>
    </row>
    <row r="5" spans="1:6">
      <c r="A5" t="s">
        <v>24</v>
      </c>
      <c r="B5">
        <v>4</v>
      </c>
      <c r="C5">
        <v>-35.951000000000001</v>
      </c>
    </row>
    <row r="6" spans="1:6">
      <c r="A6" t="s">
        <v>24</v>
      </c>
      <c r="B6">
        <v>5</v>
      </c>
      <c r="C6">
        <v>-35.948599999999999</v>
      </c>
    </row>
    <row r="7" spans="1:6">
      <c r="A7" t="s">
        <v>25</v>
      </c>
      <c r="B7">
        <v>1</v>
      </c>
      <c r="C7">
        <v>-35.958100000000002</v>
      </c>
      <c r="D7">
        <f>AVERAGE(C7:C11)</f>
        <v>-35.957279999999997</v>
      </c>
      <c r="E7">
        <f>(D7-$D$2)*2</f>
        <v>-1.5279999999989968E-2</v>
      </c>
    </row>
    <row r="8" spans="1:6">
      <c r="A8" t="s">
        <v>25</v>
      </c>
      <c r="B8">
        <v>2</v>
      </c>
      <c r="C8">
        <v>-35.958599999999997</v>
      </c>
    </row>
    <row r="9" spans="1:6">
      <c r="A9" t="s">
        <v>25</v>
      </c>
      <c r="B9">
        <v>3</v>
      </c>
      <c r="C9">
        <v>-35.957799999999999</v>
      </c>
    </row>
    <row r="10" spans="1:6">
      <c r="A10" t="s">
        <v>25</v>
      </c>
      <c r="B10">
        <v>4</v>
      </c>
      <c r="C10">
        <v>-35.960900000000002</v>
      </c>
    </row>
    <row r="11" spans="1:6">
      <c r="A11" t="s">
        <v>25</v>
      </c>
      <c r="B11">
        <v>5</v>
      </c>
      <c r="C11">
        <v>-35.951000000000001</v>
      </c>
    </row>
    <row r="12" spans="1:6">
      <c r="A12" t="s">
        <v>26</v>
      </c>
      <c r="B12">
        <v>1</v>
      </c>
      <c r="C12">
        <v>-35.8643</v>
      </c>
      <c r="D12">
        <f>AVERAGE(C12:C16)</f>
        <v>-35.860799999999998</v>
      </c>
      <c r="E12">
        <f t="shared" ref="E12:E57" si="0">(D12-$D$2)*2</f>
        <v>0.17768000000000939</v>
      </c>
    </row>
    <row r="13" spans="1:6">
      <c r="A13" t="s">
        <v>26</v>
      </c>
      <c r="B13">
        <v>2</v>
      </c>
      <c r="C13">
        <v>-35.861499999999999</v>
      </c>
    </row>
    <row r="14" spans="1:6">
      <c r="A14" t="s">
        <v>26</v>
      </c>
      <c r="B14">
        <v>3</v>
      </c>
      <c r="C14">
        <v>-35.856000000000002</v>
      </c>
    </row>
    <row r="15" spans="1:6">
      <c r="A15" t="s">
        <v>26</v>
      </c>
      <c r="B15">
        <v>4</v>
      </c>
      <c r="C15">
        <v>-35.863500000000002</v>
      </c>
    </row>
    <row r="16" spans="1:6">
      <c r="A16" t="s">
        <v>26</v>
      </c>
      <c r="B16">
        <v>5</v>
      </c>
      <c r="C16">
        <v>-35.858699999999999</v>
      </c>
    </row>
    <row r="17" spans="1:5">
      <c r="A17" t="s">
        <v>27</v>
      </c>
      <c r="B17">
        <v>1</v>
      </c>
      <c r="C17">
        <v>-35.148200000000003</v>
      </c>
      <c r="D17">
        <f>AVERAGE(C17:C21)</f>
        <v>-35.151040000000002</v>
      </c>
      <c r="E17">
        <f t="shared" si="0"/>
        <v>1.5972000000000008</v>
      </c>
    </row>
    <row r="18" spans="1:5">
      <c r="A18" t="s">
        <v>27</v>
      </c>
      <c r="B18">
        <v>2</v>
      </c>
      <c r="C18">
        <v>-35.154800000000002</v>
      </c>
    </row>
    <row r="19" spans="1:5">
      <c r="A19" t="s">
        <v>27</v>
      </c>
      <c r="B19">
        <v>3</v>
      </c>
      <c r="C19">
        <v>-35.152299999999997</v>
      </c>
    </row>
    <row r="20" spans="1:5">
      <c r="A20" t="s">
        <v>27</v>
      </c>
      <c r="B20">
        <v>4</v>
      </c>
      <c r="C20">
        <v>-35.151699999999998</v>
      </c>
    </row>
    <row r="21" spans="1:5">
      <c r="A21" t="s">
        <v>27</v>
      </c>
      <c r="B21">
        <v>5</v>
      </c>
      <c r="C21">
        <v>-35.148200000000003</v>
      </c>
    </row>
    <row r="22" spans="1:5">
      <c r="A22" t="s">
        <v>28</v>
      </c>
      <c r="B22">
        <v>1</v>
      </c>
      <c r="C22">
        <v>-34.942500000000003</v>
      </c>
      <c r="D22" s="1">
        <f>AVERAGE(C22:C26)</f>
        <v>-34.923319999999997</v>
      </c>
      <c r="E22">
        <f t="shared" si="0"/>
        <v>2.0526400000000109</v>
      </c>
    </row>
    <row r="23" spans="1:5">
      <c r="A23" t="s">
        <v>28</v>
      </c>
      <c r="B23">
        <v>2</v>
      </c>
      <c r="C23">
        <v>-34.932099999999998</v>
      </c>
    </row>
    <row r="24" spans="1:5">
      <c r="A24" t="s">
        <v>28</v>
      </c>
      <c r="B24">
        <v>3</v>
      </c>
      <c r="C24">
        <v>-34.915500000000002</v>
      </c>
    </row>
    <row r="25" spans="1:5">
      <c r="A25" t="s">
        <v>28</v>
      </c>
      <c r="B25">
        <v>4</v>
      </c>
      <c r="C25">
        <v>-34.908999999999999</v>
      </c>
    </row>
    <row r="26" spans="1:5">
      <c r="A26" t="s">
        <v>28</v>
      </c>
      <c r="B26">
        <v>5</v>
      </c>
      <c r="C26">
        <v>-34.917499999999997</v>
      </c>
    </row>
    <row r="27" spans="1:5">
      <c r="A27" t="s">
        <v>29</v>
      </c>
      <c r="B27">
        <v>1</v>
      </c>
      <c r="C27">
        <v>-35.671599999999998</v>
      </c>
      <c r="D27">
        <f>AVERAGE(C27:C31)</f>
        <v>-35.668300000000002</v>
      </c>
      <c r="E27">
        <f t="shared" si="0"/>
        <v>0.56268000000000029</v>
      </c>
    </row>
    <row r="28" spans="1:5">
      <c r="A28" t="s">
        <v>29</v>
      </c>
      <c r="B28">
        <v>2</v>
      </c>
      <c r="C28">
        <v>-35.664900000000003</v>
      </c>
    </row>
    <row r="29" spans="1:5">
      <c r="A29" t="s">
        <v>29</v>
      </c>
      <c r="B29">
        <v>3</v>
      </c>
      <c r="C29">
        <v>-35.667999999999999</v>
      </c>
    </row>
    <row r="30" spans="1:5">
      <c r="A30" t="s">
        <v>29</v>
      </c>
      <c r="B30">
        <v>4</v>
      </c>
      <c r="C30">
        <v>-35.668300000000002</v>
      </c>
    </row>
    <row r="31" spans="1:5">
      <c r="A31" t="s">
        <v>29</v>
      </c>
      <c r="B31">
        <v>5</v>
      </c>
      <c r="C31">
        <v>-35.668700000000001</v>
      </c>
    </row>
    <row r="32" spans="1:5">
      <c r="A32" t="s">
        <v>30</v>
      </c>
      <c r="B32">
        <v>1</v>
      </c>
      <c r="C32">
        <v>-35.930399999999999</v>
      </c>
      <c r="D32">
        <f>AVERAGE(C32:C36)</f>
        <v>-35.925819999999995</v>
      </c>
      <c r="E32">
        <f t="shared" si="0"/>
        <v>4.7640000000015448E-2</v>
      </c>
    </row>
    <row r="33" spans="1:5">
      <c r="A33" t="s">
        <v>30</v>
      </c>
      <c r="B33">
        <v>2</v>
      </c>
      <c r="C33">
        <v>-35.929699999999997</v>
      </c>
    </row>
    <row r="34" spans="1:5">
      <c r="A34" t="s">
        <v>30</v>
      </c>
      <c r="B34">
        <v>3</v>
      </c>
      <c r="C34">
        <v>-35.920200000000001</v>
      </c>
    </row>
    <row r="35" spans="1:5">
      <c r="A35" t="s">
        <v>30</v>
      </c>
      <c r="B35">
        <v>4</v>
      </c>
      <c r="C35">
        <v>-35.925199999999997</v>
      </c>
    </row>
    <row r="36" spans="1:5">
      <c r="A36" t="s">
        <v>30</v>
      </c>
      <c r="B36">
        <v>5</v>
      </c>
      <c r="C36">
        <v>-35.9236</v>
      </c>
    </row>
    <row r="37" spans="1:5">
      <c r="A37" t="s">
        <v>31</v>
      </c>
      <c r="B37">
        <v>1</v>
      </c>
      <c r="C37">
        <v>-35.954599999999999</v>
      </c>
      <c r="D37">
        <f>AVERAGE(C37:C41)</f>
        <v>-35.956899999999997</v>
      </c>
      <c r="E37">
        <f t="shared" si="0"/>
        <v>-1.4519999999990318E-2</v>
      </c>
    </row>
    <row r="38" spans="1:5">
      <c r="A38" t="s">
        <v>31</v>
      </c>
      <c r="B38">
        <v>2</v>
      </c>
      <c r="C38">
        <v>-35.954099999999997</v>
      </c>
    </row>
    <row r="39" spans="1:5">
      <c r="A39" t="s">
        <v>31</v>
      </c>
      <c r="B39">
        <v>3</v>
      </c>
      <c r="C39">
        <v>-35.959299999999999</v>
      </c>
    </row>
    <row r="40" spans="1:5">
      <c r="A40" t="s">
        <v>31</v>
      </c>
      <c r="B40">
        <v>4</v>
      </c>
      <c r="C40">
        <v>-35.954700000000003</v>
      </c>
    </row>
    <row r="41" spans="1:5">
      <c r="A41" t="s">
        <v>31</v>
      </c>
      <c r="B41">
        <v>5</v>
      </c>
      <c r="C41">
        <v>-35.961799999999997</v>
      </c>
    </row>
    <row r="42" spans="1:5">
      <c r="A42" t="s">
        <v>32</v>
      </c>
      <c r="B42">
        <v>1</v>
      </c>
      <c r="C42">
        <v>-35.342500000000001</v>
      </c>
      <c r="D42">
        <f>AVERAGE(C42:C46)</f>
        <v>-35.343440000000001</v>
      </c>
      <c r="E42">
        <f t="shared" si="0"/>
        <v>1.2124000000000024</v>
      </c>
    </row>
    <row r="43" spans="1:5">
      <c r="A43" t="s">
        <v>32</v>
      </c>
      <c r="B43">
        <v>2</v>
      </c>
      <c r="C43">
        <v>-35.348799999999997</v>
      </c>
    </row>
    <row r="44" spans="1:5">
      <c r="A44" t="s">
        <v>32</v>
      </c>
      <c r="B44">
        <v>3</v>
      </c>
      <c r="C44">
        <v>-35.343899999999998</v>
      </c>
    </row>
    <row r="45" spans="1:5">
      <c r="A45" t="s">
        <v>32</v>
      </c>
      <c r="B45">
        <v>4</v>
      </c>
      <c r="C45">
        <v>-35.342799999999997</v>
      </c>
    </row>
    <row r="46" spans="1:5">
      <c r="A46" t="s">
        <v>32</v>
      </c>
      <c r="B46">
        <v>5</v>
      </c>
      <c r="C46">
        <v>-35.339199999999998</v>
      </c>
    </row>
    <row r="47" spans="1:5">
      <c r="A47" t="s">
        <v>33</v>
      </c>
      <c r="B47">
        <v>1</v>
      </c>
      <c r="C47">
        <v>-35.5792</v>
      </c>
      <c r="D47">
        <f>AVERAGE(C47:C51)</f>
        <v>-35.58184</v>
      </c>
      <c r="E47">
        <f t="shared" si="0"/>
        <v>0.73560000000000514</v>
      </c>
    </row>
    <row r="48" spans="1:5">
      <c r="A48" t="s">
        <v>33</v>
      </c>
      <c r="B48">
        <v>2</v>
      </c>
      <c r="C48">
        <v>-35.585000000000001</v>
      </c>
    </row>
    <row r="49" spans="1:5">
      <c r="A49" t="s">
        <v>33</v>
      </c>
      <c r="B49">
        <v>3</v>
      </c>
      <c r="C49">
        <v>-35.588099999999997</v>
      </c>
    </row>
    <row r="50" spans="1:5">
      <c r="A50" t="s">
        <v>33</v>
      </c>
      <c r="B50">
        <v>4</v>
      </c>
      <c r="C50">
        <v>-35.579700000000003</v>
      </c>
    </row>
    <row r="51" spans="1:5">
      <c r="A51" t="s">
        <v>33</v>
      </c>
      <c r="B51">
        <v>5</v>
      </c>
      <c r="C51">
        <v>-35.577199999999998</v>
      </c>
    </row>
    <row r="52" spans="1:5">
      <c r="A52" t="s">
        <v>34</v>
      </c>
      <c r="B52">
        <v>1</v>
      </c>
      <c r="C52">
        <v>-35.263300000000001</v>
      </c>
      <c r="D52">
        <f>AVERAGE(C52:C56)</f>
        <v>-35.265599999999999</v>
      </c>
      <c r="E52">
        <f t="shared" si="0"/>
        <v>1.3680800000000062</v>
      </c>
    </row>
    <row r="53" spans="1:5">
      <c r="A53" t="s">
        <v>34</v>
      </c>
      <c r="B53">
        <v>2</v>
      </c>
      <c r="C53">
        <v>-35.2547</v>
      </c>
    </row>
    <row r="54" spans="1:5">
      <c r="A54" t="s">
        <v>34</v>
      </c>
      <c r="B54">
        <v>3</v>
      </c>
      <c r="C54">
        <v>-35.271500000000003</v>
      </c>
    </row>
    <row r="55" spans="1:5">
      <c r="A55" t="s">
        <v>34</v>
      </c>
      <c r="B55">
        <v>4</v>
      </c>
      <c r="C55">
        <v>-35.270299999999999</v>
      </c>
    </row>
    <row r="56" spans="1:5">
      <c r="A56" t="s">
        <v>34</v>
      </c>
      <c r="B56">
        <v>5</v>
      </c>
      <c r="C56">
        <v>-35.2682</v>
      </c>
    </row>
    <row r="57" spans="1:5">
      <c r="A57" t="s">
        <v>35</v>
      </c>
      <c r="B57">
        <v>1</v>
      </c>
      <c r="C57">
        <v>-35.881700000000002</v>
      </c>
      <c r="D57">
        <f>AVERAGE(C57:C61)</f>
        <v>-35.890239999999999</v>
      </c>
      <c r="E57">
        <f t="shared" si="0"/>
        <v>0.11880000000000734</v>
      </c>
    </row>
    <row r="58" spans="1:5">
      <c r="A58" t="s">
        <v>35</v>
      </c>
      <c r="B58">
        <v>2</v>
      </c>
      <c r="C58">
        <v>-35.9011</v>
      </c>
    </row>
    <row r="59" spans="1:5">
      <c r="A59" t="s">
        <v>35</v>
      </c>
      <c r="B59">
        <v>3</v>
      </c>
      <c r="C59">
        <v>-35.903300000000002</v>
      </c>
    </row>
    <row r="60" spans="1:5">
      <c r="A60" t="s">
        <v>35</v>
      </c>
      <c r="B60">
        <v>4</v>
      </c>
      <c r="C60">
        <v>-35.888399999999997</v>
      </c>
    </row>
    <row r="61" spans="1:5">
      <c r="A61" t="s">
        <v>35</v>
      </c>
      <c r="B61">
        <v>5</v>
      </c>
      <c r="C61">
        <v>-35.8767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workbookViewId="0">
      <selection activeCell="A2" sqref="A2"/>
    </sheetView>
  </sheetViews>
  <sheetFormatPr baseColWidth="10" defaultRowHeight="15" x14ac:dyDescent="0"/>
  <sheetData>
    <row r="1" spans="1:6">
      <c r="A1" t="s">
        <v>19</v>
      </c>
      <c r="B1" t="s">
        <v>20</v>
      </c>
      <c r="C1" t="s">
        <v>21</v>
      </c>
      <c r="D1" t="s">
        <v>22</v>
      </c>
      <c r="F1" t="s">
        <v>23</v>
      </c>
    </row>
    <row r="2" spans="1:6">
      <c r="A2" t="s">
        <v>24</v>
      </c>
      <c r="B2">
        <v>1</v>
      </c>
      <c r="C2">
        <v>-42.647300000000001</v>
      </c>
      <c r="D2">
        <f>AVERAGE(C2:C6)</f>
        <v>-42.644980000000011</v>
      </c>
    </row>
    <row r="3" spans="1:6">
      <c r="A3" t="s">
        <v>24</v>
      </c>
      <c r="B3">
        <v>2</v>
      </c>
      <c r="C3">
        <v>-42.647399999999998</v>
      </c>
    </row>
    <row r="4" spans="1:6">
      <c r="A4" t="s">
        <v>24</v>
      </c>
      <c r="B4">
        <v>3</v>
      </c>
      <c r="C4">
        <v>-42.639000000000003</v>
      </c>
    </row>
    <row r="5" spans="1:6">
      <c r="A5" t="s">
        <v>24</v>
      </c>
      <c r="B5">
        <v>4</v>
      </c>
      <c r="C5">
        <v>-42.6477</v>
      </c>
    </row>
    <row r="6" spans="1:6">
      <c r="A6" t="s">
        <v>24</v>
      </c>
      <c r="B6">
        <v>5</v>
      </c>
      <c r="C6">
        <v>-42.643500000000003</v>
      </c>
    </row>
    <row r="7" spans="1:6">
      <c r="A7" t="s">
        <v>25</v>
      </c>
      <c r="B7">
        <v>1</v>
      </c>
      <c r="C7">
        <v>-42.655299999999997</v>
      </c>
      <c r="D7">
        <f>AVERAGE(C7:C11)</f>
        <v>-42.657259999999994</v>
      </c>
      <c r="E7">
        <f>(D7-D2)*2</f>
        <v>-2.4559999999965498E-2</v>
      </c>
    </row>
    <row r="8" spans="1:6">
      <c r="A8" t="s">
        <v>25</v>
      </c>
      <c r="B8">
        <v>2</v>
      </c>
      <c r="C8">
        <v>-42.6556</v>
      </c>
    </row>
    <row r="9" spans="1:6">
      <c r="A9" t="s">
        <v>25</v>
      </c>
      <c r="B9">
        <v>3</v>
      </c>
      <c r="C9">
        <v>-42.6556</v>
      </c>
    </row>
    <row r="10" spans="1:6">
      <c r="A10" t="s">
        <v>25</v>
      </c>
      <c r="B10">
        <v>4</v>
      </c>
      <c r="C10">
        <v>-42.6601</v>
      </c>
    </row>
    <row r="11" spans="1:6">
      <c r="A11" t="s">
        <v>25</v>
      </c>
      <c r="B11">
        <v>5</v>
      </c>
      <c r="C11">
        <v>-42.659700000000001</v>
      </c>
    </row>
    <row r="12" spans="1:6">
      <c r="A12" t="s">
        <v>26</v>
      </c>
      <c r="B12">
        <v>1</v>
      </c>
      <c r="C12">
        <v>-42.124099999999999</v>
      </c>
      <c r="D12">
        <f>AVERAGE(C12:C16)</f>
        <v>-42.124919999999996</v>
      </c>
      <c r="E12">
        <f t="shared" ref="E12:E57" si="0">(D12-D7)*2</f>
        <v>1.0646799999999956</v>
      </c>
    </row>
    <row r="13" spans="1:6">
      <c r="A13" t="s">
        <v>26</v>
      </c>
      <c r="B13">
        <v>2</v>
      </c>
      <c r="C13">
        <v>-42.130499999999998</v>
      </c>
    </row>
    <row r="14" spans="1:6">
      <c r="A14" t="s">
        <v>26</v>
      </c>
      <c r="B14">
        <v>3</v>
      </c>
      <c r="C14">
        <v>-42.122799999999998</v>
      </c>
    </row>
    <row r="15" spans="1:6">
      <c r="A15" t="s">
        <v>26</v>
      </c>
      <c r="B15">
        <v>4</v>
      </c>
      <c r="C15">
        <v>-42.125999999999998</v>
      </c>
    </row>
    <row r="16" spans="1:6">
      <c r="A16" t="s">
        <v>26</v>
      </c>
      <c r="B16">
        <v>5</v>
      </c>
      <c r="C16">
        <v>-42.121200000000002</v>
      </c>
    </row>
    <row r="17" spans="1:5">
      <c r="A17" t="s">
        <v>27</v>
      </c>
      <c r="B17">
        <v>1</v>
      </c>
      <c r="C17">
        <v>-42.557899999999997</v>
      </c>
      <c r="D17">
        <f>AVERAGE(C17:C21)</f>
        <v>-42.557879999999997</v>
      </c>
      <c r="E17">
        <f t="shared" si="0"/>
        <v>-0.86592000000000269</v>
      </c>
    </row>
    <row r="18" spans="1:5">
      <c r="A18" t="s">
        <v>27</v>
      </c>
      <c r="B18">
        <v>2</v>
      </c>
      <c r="C18">
        <v>-42.560099999999998</v>
      </c>
    </row>
    <row r="19" spans="1:5">
      <c r="A19" t="s">
        <v>27</v>
      </c>
      <c r="B19">
        <v>3</v>
      </c>
      <c r="C19">
        <v>-42.549700000000001</v>
      </c>
    </row>
    <row r="20" spans="1:5">
      <c r="A20" t="s">
        <v>27</v>
      </c>
      <c r="B20">
        <v>4</v>
      </c>
      <c r="C20">
        <v>-42.554499999999997</v>
      </c>
    </row>
    <row r="21" spans="1:5">
      <c r="A21" t="s">
        <v>27</v>
      </c>
      <c r="B21">
        <v>5</v>
      </c>
      <c r="C21">
        <v>-42.5672</v>
      </c>
    </row>
    <row r="22" spans="1:5">
      <c r="A22" t="s">
        <v>28</v>
      </c>
      <c r="B22">
        <v>1</v>
      </c>
      <c r="C22">
        <v>-42.607700000000001</v>
      </c>
      <c r="D22">
        <f>AVERAGE(C22:C26)</f>
        <v>-42.602519999999998</v>
      </c>
      <c r="E22">
        <f t="shared" si="0"/>
        <v>-8.9280000000002246E-2</v>
      </c>
    </row>
    <row r="23" spans="1:5">
      <c r="A23" t="s">
        <v>28</v>
      </c>
      <c r="B23">
        <v>2</v>
      </c>
      <c r="C23">
        <v>-42.602600000000002</v>
      </c>
    </row>
    <row r="24" spans="1:5">
      <c r="A24" t="s">
        <v>28</v>
      </c>
      <c r="B24">
        <v>3</v>
      </c>
      <c r="C24">
        <v>-42.603900000000003</v>
      </c>
    </row>
    <row r="25" spans="1:5">
      <c r="A25" t="s">
        <v>28</v>
      </c>
      <c r="B25">
        <v>4</v>
      </c>
      <c r="C25">
        <v>-42.599299999999999</v>
      </c>
    </row>
    <row r="26" spans="1:5">
      <c r="A26" t="s">
        <v>28</v>
      </c>
      <c r="B26">
        <v>5</v>
      </c>
      <c r="C26">
        <v>-42.5991</v>
      </c>
    </row>
    <row r="27" spans="1:5">
      <c r="A27" t="s">
        <v>29</v>
      </c>
      <c r="B27">
        <v>1</v>
      </c>
      <c r="C27">
        <v>-42.099299999999999</v>
      </c>
      <c r="D27">
        <f>AVERAGE(C27:C31)</f>
        <v>-42.098039999999997</v>
      </c>
      <c r="E27">
        <f t="shared" si="0"/>
        <v>1.0089600000000019</v>
      </c>
    </row>
    <row r="28" spans="1:5">
      <c r="A28" t="s">
        <v>29</v>
      </c>
      <c r="B28">
        <v>2</v>
      </c>
      <c r="C28">
        <v>-42.097099999999998</v>
      </c>
    </row>
    <row r="29" spans="1:5">
      <c r="A29" t="s">
        <v>29</v>
      </c>
      <c r="B29">
        <v>3</v>
      </c>
      <c r="C29">
        <v>-42.086100000000002</v>
      </c>
    </row>
    <row r="30" spans="1:5">
      <c r="A30" t="s">
        <v>29</v>
      </c>
      <c r="B30">
        <v>4</v>
      </c>
      <c r="C30">
        <v>-42.103299999999997</v>
      </c>
    </row>
    <row r="31" spans="1:5">
      <c r="A31" t="s">
        <v>29</v>
      </c>
      <c r="B31">
        <v>5</v>
      </c>
      <c r="C31">
        <v>-42.104399999999998</v>
      </c>
    </row>
    <row r="32" spans="1:5">
      <c r="A32" t="s">
        <v>30</v>
      </c>
      <c r="B32">
        <v>1</v>
      </c>
      <c r="C32">
        <v>-42.647100000000002</v>
      </c>
      <c r="D32">
        <f>AVERAGE(C32:C36)</f>
        <v>-42.65334</v>
      </c>
      <c r="E32">
        <f t="shared" si="0"/>
        <v>-1.1106000000000051</v>
      </c>
    </row>
    <row r="33" spans="1:5">
      <c r="A33" t="s">
        <v>30</v>
      </c>
      <c r="B33">
        <v>2</v>
      </c>
      <c r="C33">
        <v>-42.651400000000002</v>
      </c>
    </row>
    <row r="34" spans="1:5">
      <c r="A34" t="s">
        <v>30</v>
      </c>
      <c r="B34">
        <v>3</v>
      </c>
      <c r="C34">
        <v>-42.663800000000002</v>
      </c>
    </row>
    <row r="35" spans="1:5">
      <c r="A35" t="s">
        <v>30</v>
      </c>
      <c r="B35">
        <v>4</v>
      </c>
      <c r="C35">
        <v>-42.648200000000003</v>
      </c>
    </row>
    <row r="36" spans="1:5">
      <c r="A36" t="s">
        <v>30</v>
      </c>
      <c r="B36">
        <v>5</v>
      </c>
      <c r="C36">
        <v>-42.656199999999998</v>
      </c>
    </row>
    <row r="37" spans="1:5">
      <c r="A37" t="s">
        <v>31</v>
      </c>
      <c r="B37">
        <v>1</v>
      </c>
      <c r="C37">
        <v>-42.431100000000001</v>
      </c>
      <c r="D37">
        <f>AVERAGE(C37:C41)</f>
        <v>-42.426859999999998</v>
      </c>
      <c r="E37">
        <f t="shared" si="0"/>
        <v>0.45296000000000447</v>
      </c>
    </row>
    <row r="38" spans="1:5">
      <c r="A38" t="s">
        <v>31</v>
      </c>
      <c r="B38">
        <v>2</v>
      </c>
      <c r="C38">
        <v>-42.429299999999998</v>
      </c>
    </row>
    <row r="39" spans="1:5">
      <c r="A39" t="s">
        <v>31</v>
      </c>
      <c r="B39">
        <v>3</v>
      </c>
      <c r="C39">
        <v>-42.426099999999998</v>
      </c>
    </row>
    <row r="40" spans="1:5">
      <c r="A40" t="s">
        <v>31</v>
      </c>
      <c r="B40">
        <v>4</v>
      </c>
      <c r="C40">
        <v>-42.420400000000001</v>
      </c>
    </row>
    <row r="41" spans="1:5">
      <c r="A41" t="s">
        <v>31</v>
      </c>
      <c r="B41">
        <v>5</v>
      </c>
      <c r="C41">
        <v>-42.427399999999999</v>
      </c>
    </row>
    <row r="42" spans="1:5">
      <c r="A42" t="s">
        <v>32</v>
      </c>
      <c r="B42">
        <v>1</v>
      </c>
      <c r="C42">
        <v>-42.326999999999998</v>
      </c>
      <c r="D42">
        <f>AVERAGE(C42:C46)</f>
        <v>-42.329180000000001</v>
      </c>
      <c r="E42">
        <f t="shared" si="0"/>
        <v>0.19535999999999376</v>
      </c>
    </row>
    <row r="43" spans="1:5">
      <c r="A43" t="s">
        <v>32</v>
      </c>
      <c r="B43">
        <v>2</v>
      </c>
      <c r="C43">
        <v>-42.330100000000002</v>
      </c>
    </row>
    <row r="44" spans="1:5">
      <c r="A44" t="s">
        <v>32</v>
      </c>
      <c r="B44">
        <v>3</v>
      </c>
      <c r="C44">
        <v>-42.326799999999999</v>
      </c>
    </row>
    <row r="45" spans="1:5">
      <c r="A45" t="s">
        <v>32</v>
      </c>
      <c r="B45">
        <v>4</v>
      </c>
      <c r="C45">
        <v>-42.3292</v>
      </c>
    </row>
    <row r="46" spans="1:5">
      <c r="A46" t="s">
        <v>32</v>
      </c>
      <c r="B46">
        <v>5</v>
      </c>
      <c r="C46">
        <v>-42.332799999999999</v>
      </c>
    </row>
    <row r="47" spans="1:5">
      <c r="A47" t="s">
        <v>33</v>
      </c>
      <c r="B47">
        <v>1</v>
      </c>
      <c r="C47">
        <v>-42.619199999999999</v>
      </c>
      <c r="D47">
        <f>AVERAGE(C47:C51)</f>
        <v>-42.616720000000001</v>
      </c>
      <c r="E47">
        <f t="shared" si="0"/>
        <v>-0.57507999999999981</v>
      </c>
    </row>
    <row r="48" spans="1:5">
      <c r="A48" t="s">
        <v>33</v>
      </c>
      <c r="B48">
        <v>2</v>
      </c>
      <c r="C48">
        <v>-42.621499999999997</v>
      </c>
    </row>
    <row r="49" spans="1:5">
      <c r="A49" t="s">
        <v>33</v>
      </c>
      <c r="B49">
        <v>3</v>
      </c>
      <c r="C49">
        <v>-42.615299999999998</v>
      </c>
    </row>
    <row r="50" spans="1:5">
      <c r="A50" t="s">
        <v>33</v>
      </c>
      <c r="B50">
        <v>4</v>
      </c>
      <c r="C50">
        <v>-42.6128</v>
      </c>
    </row>
    <row r="51" spans="1:5">
      <c r="A51" t="s">
        <v>33</v>
      </c>
      <c r="B51">
        <v>5</v>
      </c>
      <c r="C51">
        <v>-42.614800000000002</v>
      </c>
    </row>
    <row r="52" spans="1:5">
      <c r="A52" t="s">
        <v>34</v>
      </c>
      <c r="B52">
        <v>1</v>
      </c>
      <c r="C52">
        <v>-42.602400000000003</v>
      </c>
      <c r="D52">
        <f>AVERAGE(C52:C56)</f>
        <v>-42.599520000000005</v>
      </c>
      <c r="E52">
        <f t="shared" si="0"/>
        <v>3.4399999999990882E-2</v>
      </c>
    </row>
    <row r="53" spans="1:5">
      <c r="A53" t="s">
        <v>34</v>
      </c>
      <c r="B53">
        <v>2</v>
      </c>
      <c r="C53">
        <v>-42.598199999999999</v>
      </c>
    </row>
    <row r="54" spans="1:5">
      <c r="A54" t="s">
        <v>34</v>
      </c>
      <c r="B54">
        <v>3</v>
      </c>
      <c r="C54">
        <v>-42.601700000000001</v>
      </c>
    </row>
    <row r="55" spans="1:5">
      <c r="A55" t="s">
        <v>34</v>
      </c>
      <c r="B55">
        <v>4</v>
      </c>
      <c r="C55">
        <v>-42.600700000000003</v>
      </c>
    </row>
    <row r="56" spans="1:5">
      <c r="A56" t="s">
        <v>34</v>
      </c>
      <c r="B56">
        <v>5</v>
      </c>
      <c r="C56">
        <v>-42.5946</v>
      </c>
    </row>
    <row r="57" spans="1:5">
      <c r="A57" t="s">
        <v>35</v>
      </c>
      <c r="B57">
        <v>1</v>
      </c>
      <c r="C57">
        <v>-42.445</v>
      </c>
      <c r="D57">
        <f>AVERAGE(C57:C61)</f>
        <v>-42.449940000000005</v>
      </c>
      <c r="E57">
        <f t="shared" si="0"/>
        <v>0.29916000000000054</v>
      </c>
    </row>
    <row r="58" spans="1:5">
      <c r="A58" t="s">
        <v>35</v>
      </c>
      <c r="B58">
        <v>2</v>
      </c>
      <c r="C58">
        <v>-42.453000000000003</v>
      </c>
    </row>
    <row r="59" spans="1:5">
      <c r="A59" t="s">
        <v>35</v>
      </c>
      <c r="B59">
        <v>3</v>
      </c>
      <c r="C59">
        <v>-42.448300000000003</v>
      </c>
    </row>
    <row r="60" spans="1:5">
      <c r="A60" t="s">
        <v>35</v>
      </c>
      <c r="B60">
        <v>4</v>
      </c>
      <c r="C60">
        <v>-42.4512</v>
      </c>
    </row>
    <row r="61" spans="1:5">
      <c r="A61" t="s">
        <v>35</v>
      </c>
      <c r="B61">
        <v>5</v>
      </c>
      <c r="C61">
        <v>-42.452199999999998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A13" sqref="A13"/>
    </sheetView>
  </sheetViews>
  <sheetFormatPr baseColWidth="10" defaultRowHeight="15" x14ac:dyDescent="0"/>
  <cols>
    <col min="1" max="16384" width="10.83203125" style="3"/>
  </cols>
  <sheetData>
    <row r="1" spans="1:14">
      <c r="A1" s="3" t="s">
        <v>0</v>
      </c>
      <c r="B1" s="3" t="s">
        <v>1</v>
      </c>
      <c r="C1" s="3" t="s">
        <v>2</v>
      </c>
      <c r="D1" s="3" t="s">
        <v>99</v>
      </c>
      <c r="E1" s="3" t="s">
        <v>100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</row>
    <row r="2" spans="1:14" s="5" customFormat="1">
      <c r="A2" s="5" t="s">
        <v>105</v>
      </c>
      <c r="B2" s="5">
        <v>48.67</v>
      </c>
      <c r="C2" s="5">
        <v>0</v>
      </c>
      <c r="D2" s="5">
        <v>0</v>
      </c>
      <c r="E2" s="5">
        <v>0</v>
      </c>
      <c r="F2" s="5">
        <v>26</v>
      </c>
      <c r="G2" s="5">
        <v>0</v>
      </c>
      <c r="H2" s="5">
        <v>0</v>
      </c>
      <c r="I2" s="5">
        <v>0</v>
      </c>
      <c r="J2" s="5">
        <v>331</v>
      </c>
      <c r="K2" s="5">
        <v>216</v>
      </c>
      <c r="L2" s="5">
        <v>0</v>
      </c>
      <c r="M2" s="5">
        <v>0</v>
      </c>
      <c r="N2" s="5">
        <v>549</v>
      </c>
    </row>
    <row r="3" spans="1:14">
      <c r="A3" s="5" t="s">
        <v>101</v>
      </c>
      <c r="B3" s="5">
        <v>12.17</v>
      </c>
      <c r="C3" s="5">
        <v>0</v>
      </c>
      <c r="D3" s="5">
        <v>0</v>
      </c>
      <c r="E3" s="5">
        <v>0</v>
      </c>
      <c r="F3" s="5">
        <v>28</v>
      </c>
      <c r="G3" s="5">
        <v>0</v>
      </c>
      <c r="H3" s="5">
        <v>0</v>
      </c>
      <c r="I3" s="5">
        <v>0</v>
      </c>
      <c r="J3" s="5">
        <v>331</v>
      </c>
      <c r="K3" s="5">
        <v>48</v>
      </c>
      <c r="L3" s="5">
        <v>0</v>
      </c>
      <c r="M3" s="5">
        <v>0</v>
      </c>
      <c r="N3" s="5">
        <v>383</v>
      </c>
    </row>
    <row r="4" spans="1:14">
      <c r="A4" s="5" t="s">
        <v>36</v>
      </c>
      <c r="B4" s="5">
        <v>40.67</v>
      </c>
      <c r="C4" s="5">
        <v>0</v>
      </c>
      <c r="D4" s="5">
        <v>0</v>
      </c>
      <c r="E4" s="5">
        <v>0</v>
      </c>
      <c r="F4" s="5">
        <v>28</v>
      </c>
      <c r="G4" s="5">
        <v>1</v>
      </c>
      <c r="H4" s="5">
        <v>0</v>
      </c>
      <c r="I4" s="5">
        <v>0</v>
      </c>
      <c r="J4" s="5">
        <v>102</v>
      </c>
      <c r="K4" s="5">
        <v>198</v>
      </c>
      <c r="L4" s="5">
        <v>0</v>
      </c>
      <c r="M4" s="5">
        <v>0</v>
      </c>
      <c r="N4" s="5">
        <v>310</v>
      </c>
    </row>
    <row r="5" spans="1:14">
      <c r="A5" s="3" t="s">
        <v>111</v>
      </c>
      <c r="B5" s="3">
        <v>88.67</v>
      </c>
      <c r="C5" s="3">
        <v>0</v>
      </c>
      <c r="D5" s="3">
        <v>0</v>
      </c>
      <c r="E5" s="3">
        <v>0</v>
      </c>
      <c r="F5" s="3">
        <v>28</v>
      </c>
      <c r="G5" s="3">
        <v>0</v>
      </c>
      <c r="H5" s="3">
        <v>0</v>
      </c>
      <c r="I5" s="3">
        <v>0</v>
      </c>
      <c r="J5" s="3">
        <v>0</v>
      </c>
      <c r="K5" s="3">
        <v>375</v>
      </c>
      <c r="L5" s="3">
        <v>0</v>
      </c>
      <c r="M5" s="3">
        <v>0</v>
      </c>
      <c r="N5" s="3">
        <v>375</v>
      </c>
    </row>
    <row r="6" spans="1:14" s="5" customFormat="1">
      <c r="A6" s="5" t="s">
        <v>40</v>
      </c>
      <c r="B6" s="5">
        <v>114.11</v>
      </c>
      <c r="C6" s="5">
        <v>4</v>
      </c>
      <c r="D6" s="5">
        <v>5.1799999999999997E-3</v>
      </c>
      <c r="E6" s="5">
        <v>9.1900000000000003E-3</v>
      </c>
      <c r="F6" s="5">
        <v>26</v>
      </c>
      <c r="G6" s="5">
        <v>9</v>
      </c>
      <c r="H6" s="5">
        <v>4</v>
      </c>
      <c r="I6" s="5">
        <v>2</v>
      </c>
      <c r="J6" s="5">
        <v>0</v>
      </c>
      <c r="K6" s="5">
        <v>480</v>
      </c>
      <c r="L6" s="5">
        <v>0</v>
      </c>
      <c r="M6" s="5">
        <v>0</v>
      </c>
      <c r="N6" s="5">
        <v>483</v>
      </c>
    </row>
    <row r="7" spans="1:14" s="5" customFormat="1">
      <c r="A7" s="3" t="s">
        <v>43</v>
      </c>
      <c r="B7" s="3">
        <v>38</v>
      </c>
      <c r="C7" s="3">
        <v>0</v>
      </c>
      <c r="D7" s="3">
        <v>0</v>
      </c>
      <c r="E7" s="3">
        <v>0</v>
      </c>
      <c r="F7" s="3">
        <v>28</v>
      </c>
      <c r="G7" s="3">
        <v>0</v>
      </c>
      <c r="H7" s="3">
        <v>0</v>
      </c>
      <c r="I7" s="3">
        <v>0</v>
      </c>
      <c r="J7" s="3">
        <v>212</v>
      </c>
      <c r="K7" s="3">
        <v>168</v>
      </c>
      <c r="L7" s="3">
        <v>0</v>
      </c>
      <c r="M7" s="3">
        <v>0</v>
      </c>
      <c r="N7" s="3">
        <v>380</v>
      </c>
    </row>
    <row r="8" spans="1:14">
      <c r="A8" s="3" t="s">
        <v>51</v>
      </c>
      <c r="B8" s="3">
        <v>43.17</v>
      </c>
      <c r="C8" s="3">
        <v>0</v>
      </c>
      <c r="D8" s="3">
        <v>0</v>
      </c>
      <c r="E8" s="3">
        <v>0</v>
      </c>
      <c r="F8" s="3">
        <v>12</v>
      </c>
      <c r="G8" s="3">
        <v>0</v>
      </c>
      <c r="H8" s="3">
        <v>0</v>
      </c>
      <c r="I8" s="3">
        <v>0</v>
      </c>
      <c r="J8" s="3">
        <v>241</v>
      </c>
      <c r="K8" s="3">
        <v>186</v>
      </c>
      <c r="L8" s="3">
        <v>2</v>
      </c>
      <c r="M8" s="3">
        <v>0</v>
      </c>
      <c r="N8" s="3">
        <v>435</v>
      </c>
    </row>
    <row r="9" spans="1:14">
      <c r="A9" s="3" t="s">
        <v>50</v>
      </c>
      <c r="B9" s="3">
        <v>90.58</v>
      </c>
      <c r="C9" s="3">
        <v>0</v>
      </c>
      <c r="D9" s="3">
        <v>0</v>
      </c>
      <c r="E9" s="3">
        <v>0</v>
      </c>
      <c r="F9" s="3">
        <v>22</v>
      </c>
      <c r="G9" s="3">
        <v>0</v>
      </c>
      <c r="H9" s="3">
        <v>0</v>
      </c>
      <c r="I9" s="3">
        <v>1</v>
      </c>
      <c r="J9" s="3">
        <v>247</v>
      </c>
      <c r="K9" s="3">
        <v>378</v>
      </c>
      <c r="L9" s="3">
        <v>0</v>
      </c>
      <c r="M9" s="3">
        <v>0</v>
      </c>
      <c r="N9" s="3">
        <v>625</v>
      </c>
    </row>
    <row r="10" spans="1:14" s="5" customFormat="1">
      <c r="A10" s="5" t="s">
        <v>103</v>
      </c>
      <c r="B10" s="5">
        <v>89</v>
      </c>
      <c r="C10" s="5">
        <v>4</v>
      </c>
      <c r="D10" s="5">
        <v>1.24E-2</v>
      </c>
      <c r="E10" s="5">
        <v>1.204E-2</v>
      </c>
      <c r="F10" s="5">
        <v>24</v>
      </c>
      <c r="G10" s="5">
        <v>3</v>
      </c>
      <c r="H10" s="5">
        <v>4</v>
      </c>
      <c r="I10" s="5">
        <v>3</v>
      </c>
      <c r="J10" s="5">
        <v>246</v>
      </c>
      <c r="K10" s="5">
        <v>390</v>
      </c>
      <c r="L10" s="5">
        <v>0</v>
      </c>
      <c r="M10" s="5">
        <v>0</v>
      </c>
      <c r="N10" s="5">
        <v>639</v>
      </c>
    </row>
    <row r="11" spans="1:14">
      <c r="A11" s="3" t="s">
        <v>52</v>
      </c>
      <c r="B11" s="3">
        <v>38.67</v>
      </c>
      <c r="C11" s="3">
        <v>0</v>
      </c>
      <c r="D11" s="3">
        <v>0</v>
      </c>
      <c r="E11" s="3">
        <v>0</v>
      </c>
      <c r="F11" s="3">
        <v>16</v>
      </c>
      <c r="G11" s="3">
        <v>0</v>
      </c>
      <c r="H11" s="3">
        <v>0</v>
      </c>
      <c r="I11" s="3">
        <v>0</v>
      </c>
      <c r="J11" s="3">
        <v>541</v>
      </c>
      <c r="K11" s="3">
        <v>177</v>
      </c>
      <c r="L11" s="3">
        <v>4</v>
      </c>
      <c r="M11" s="3">
        <v>0</v>
      </c>
      <c r="N11" s="3">
        <v>737</v>
      </c>
    </row>
    <row r="12" spans="1:14">
      <c r="A12" s="5" t="s">
        <v>107</v>
      </c>
      <c r="B12" s="5">
        <v>85.98</v>
      </c>
      <c r="C12" s="5">
        <v>2</v>
      </c>
      <c r="D12" s="5">
        <v>3.9100000000000003E-3</v>
      </c>
      <c r="E12" s="5">
        <v>5.9800000000000001E-3</v>
      </c>
      <c r="F12" s="5">
        <v>28</v>
      </c>
      <c r="G12" s="5">
        <v>1.96</v>
      </c>
      <c r="H12" s="5">
        <v>2</v>
      </c>
      <c r="I12" s="5">
        <v>2</v>
      </c>
      <c r="J12" s="5">
        <v>2</v>
      </c>
      <c r="K12" s="5">
        <v>357</v>
      </c>
      <c r="L12" s="5">
        <v>0</v>
      </c>
      <c r="M12" s="5">
        <v>0</v>
      </c>
      <c r="N12" s="5">
        <v>367</v>
      </c>
    </row>
    <row r="13" spans="1:14" s="5" customFormat="1">
      <c r="A13" s="5" t="s">
        <v>132</v>
      </c>
      <c r="B13" s="5">
        <v>116.5</v>
      </c>
      <c r="C13" s="5">
        <v>0</v>
      </c>
      <c r="D13" s="5">
        <v>0</v>
      </c>
      <c r="E13" s="5">
        <v>0</v>
      </c>
      <c r="F13" s="5">
        <v>28</v>
      </c>
      <c r="G13" s="5">
        <v>5</v>
      </c>
      <c r="H13" s="5">
        <v>0</v>
      </c>
      <c r="I13" s="5">
        <v>2</v>
      </c>
      <c r="J13" s="5">
        <v>0</v>
      </c>
      <c r="K13" s="5">
        <v>486</v>
      </c>
      <c r="L13" s="5">
        <v>0</v>
      </c>
      <c r="M13" s="5">
        <v>0</v>
      </c>
      <c r="N13" s="5">
        <v>486</v>
      </c>
    </row>
    <row r="14" spans="1:14" s="5" customFormat="1">
      <c r="A14" s="5" t="s">
        <v>104</v>
      </c>
      <c r="B14" s="5">
        <v>103.67</v>
      </c>
      <c r="C14" s="5">
        <v>0</v>
      </c>
      <c r="D14" s="5">
        <v>0</v>
      </c>
      <c r="E14" s="5">
        <v>0</v>
      </c>
      <c r="F14" s="5">
        <v>28</v>
      </c>
      <c r="G14" s="5">
        <v>5</v>
      </c>
      <c r="H14" s="5">
        <v>0</v>
      </c>
      <c r="I14" s="5">
        <v>0</v>
      </c>
      <c r="J14" s="5">
        <v>73</v>
      </c>
      <c r="K14" s="5">
        <v>459</v>
      </c>
      <c r="L14" s="5">
        <v>0</v>
      </c>
      <c r="M14" s="5">
        <v>0</v>
      </c>
      <c r="N14" s="5">
        <v>532</v>
      </c>
    </row>
    <row r="15" spans="1:14">
      <c r="A15" s="5" t="s">
        <v>39</v>
      </c>
      <c r="B15" s="5">
        <v>98</v>
      </c>
      <c r="C15" s="5">
        <v>0</v>
      </c>
      <c r="D15" s="5">
        <v>0</v>
      </c>
      <c r="E15" s="5">
        <v>0</v>
      </c>
      <c r="F15" s="5">
        <v>28</v>
      </c>
      <c r="G15" s="5">
        <v>9</v>
      </c>
      <c r="H15" s="5">
        <v>0</v>
      </c>
      <c r="I15" s="5">
        <v>0</v>
      </c>
      <c r="J15" s="5">
        <v>0</v>
      </c>
      <c r="K15" s="5">
        <v>411</v>
      </c>
      <c r="L15" s="5">
        <v>0</v>
      </c>
      <c r="M15" s="5">
        <v>0</v>
      </c>
      <c r="N15" s="5">
        <v>413</v>
      </c>
    </row>
    <row r="16" spans="1:14" s="5" customFormat="1">
      <c r="A16" s="3" t="s">
        <v>102</v>
      </c>
      <c r="B16" s="3">
        <v>86.5</v>
      </c>
      <c r="C16" s="3">
        <v>0</v>
      </c>
      <c r="D16" s="3">
        <v>0</v>
      </c>
      <c r="E16" s="3">
        <v>0</v>
      </c>
      <c r="F16" s="3">
        <v>28</v>
      </c>
      <c r="G16" s="3">
        <v>5</v>
      </c>
      <c r="H16" s="3">
        <v>0</v>
      </c>
      <c r="I16" s="3">
        <v>0</v>
      </c>
      <c r="J16" s="3">
        <v>81</v>
      </c>
      <c r="K16" s="3">
        <v>387</v>
      </c>
      <c r="L16" s="3">
        <v>0</v>
      </c>
      <c r="M16" s="3">
        <v>0</v>
      </c>
      <c r="N16" s="3">
        <v>468</v>
      </c>
    </row>
    <row r="17" spans="1:14">
      <c r="A17" s="3" t="s">
        <v>109</v>
      </c>
      <c r="B17" s="3">
        <v>0</v>
      </c>
      <c r="C17" s="3">
        <v>0</v>
      </c>
      <c r="D17" s="3">
        <v>0</v>
      </c>
      <c r="E17" s="3">
        <v>0</v>
      </c>
      <c r="F17" s="3">
        <v>28</v>
      </c>
      <c r="G17" s="3">
        <v>0</v>
      </c>
      <c r="H17" s="3">
        <v>0</v>
      </c>
      <c r="I17" s="3">
        <v>0</v>
      </c>
      <c r="J17" s="3">
        <v>104</v>
      </c>
      <c r="K17" s="3">
        <v>0</v>
      </c>
      <c r="L17" s="3">
        <v>0</v>
      </c>
      <c r="M17" s="3">
        <v>0</v>
      </c>
      <c r="N17" s="3">
        <v>104</v>
      </c>
    </row>
    <row r="18" spans="1:14">
      <c r="A18" s="3" t="s">
        <v>108</v>
      </c>
      <c r="B18" s="3">
        <v>52.37</v>
      </c>
      <c r="C18" s="3">
        <v>4</v>
      </c>
      <c r="D18" s="3">
        <v>2.0199999999999999E-2</v>
      </c>
      <c r="E18" s="3">
        <v>2.0199999999999999E-2</v>
      </c>
      <c r="F18" s="3">
        <v>26</v>
      </c>
      <c r="G18" s="3">
        <v>1.8460000000000001</v>
      </c>
      <c r="H18" s="3">
        <v>4</v>
      </c>
      <c r="I18" s="3">
        <v>1</v>
      </c>
      <c r="J18" s="3">
        <v>0</v>
      </c>
      <c r="K18" s="3">
        <v>225</v>
      </c>
      <c r="L18" s="3">
        <v>0</v>
      </c>
      <c r="M18" s="3">
        <v>0</v>
      </c>
      <c r="N18" s="3">
        <v>225</v>
      </c>
    </row>
    <row r="19" spans="1:14">
      <c r="A19" s="3" t="s">
        <v>106</v>
      </c>
      <c r="B19" s="3">
        <v>105.5</v>
      </c>
      <c r="C19" s="3">
        <v>0</v>
      </c>
      <c r="D19" s="3">
        <v>0</v>
      </c>
      <c r="E19" s="3">
        <v>0</v>
      </c>
      <c r="F19" s="3">
        <v>28</v>
      </c>
      <c r="G19" s="3">
        <v>3</v>
      </c>
      <c r="H19" s="3">
        <v>0</v>
      </c>
      <c r="I19" s="3">
        <v>0</v>
      </c>
      <c r="J19" s="3">
        <v>0</v>
      </c>
      <c r="K19" s="3">
        <v>471</v>
      </c>
      <c r="L19" s="3">
        <v>0</v>
      </c>
      <c r="M19" s="3">
        <v>0</v>
      </c>
      <c r="N19" s="3">
        <v>473</v>
      </c>
    </row>
    <row r="20" spans="1:14" s="5" customFormat="1">
      <c r="A20" s="3" t="s">
        <v>38</v>
      </c>
      <c r="B20" s="3">
        <v>46.5</v>
      </c>
      <c r="C20" s="3">
        <v>0</v>
      </c>
      <c r="D20" s="3">
        <v>0</v>
      </c>
      <c r="E20" s="3">
        <v>0</v>
      </c>
      <c r="F20" s="3">
        <v>28</v>
      </c>
      <c r="G20" s="3">
        <v>0</v>
      </c>
      <c r="H20" s="3">
        <v>0</v>
      </c>
      <c r="I20" s="3">
        <v>0</v>
      </c>
      <c r="J20" s="3">
        <v>255</v>
      </c>
      <c r="K20" s="3">
        <v>189</v>
      </c>
      <c r="L20" s="3">
        <v>0</v>
      </c>
      <c r="M20" s="3">
        <v>0</v>
      </c>
      <c r="N20" s="3">
        <v>447</v>
      </c>
    </row>
    <row r="21" spans="1:14">
      <c r="A21" s="3" t="s">
        <v>42</v>
      </c>
      <c r="B21" s="3">
        <v>166.83</v>
      </c>
      <c r="C21" s="3">
        <v>0</v>
      </c>
      <c r="D21" s="3">
        <v>0</v>
      </c>
      <c r="E21" s="3">
        <v>0</v>
      </c>
      <c r="F21" s="3">
        <v>28</v>
      </c>
      <c r="G21" s="3">
        <v>5</v>
      </c>
      <c r="H21" s="3">
        <v>0</v>
      </c>
      <c r="I21" s="3">
        <v>0</v>
      </c>
      <c r="J21" s="3">
        <v>0</v>
      </c>
      <c r="K21" s="3">
        <v>681</v>
      </c>
      <c r="L21" s="3">
        <v>0</v>
      </c>
      <c r="M21" s="3">
        <v>0</v>
      </c>
      <c r="N21" s="3">
        <v>683</v>
      </c>
    </row>
    <row r="22" spans="1:14">
      <c r="A22" s="3" t="s">
        <v>41</v>
      </c>
      <c r="B22" s="3">
        <v>103.42</v>
      </c>
      <c r="C22" s="3">
        <v>5</v>
      </c>
      <c r="D22" s="3">
        <v>1.0290000000000001E-2</v>
      </c>
      <c r="E22" s="3">
        <v>1.2670000000000001E-2</v>
      </c>
      <c r="F22" s="3">
        <v>26</v>
      </c>
      <c r="G22" s="3">
        <v>6</v>
      </c>
      <c r="H22" s="3">
        <v>5</v>
      </c>
      <c r="I22" s="3">
        <v>1</v>
      </c>
      <c r="J22" s="3">
        <v>0</v>
      </c>
      <c r="K22" s="3">
        <v>456</v>
      </c>
      <c r="L22" s="3">
        <v>0</v>
      </c>
      <c r="M22" s="3">
        <v>0</v>
      </c>
      <c r="N22" s="3">
        <v>457</v>
      </c>
    </row>
    <row r="23" spans="1:14" s="5" customFormat="1">
      <c r="A23" s="3" t="s">
        <v>110</v>
      </c>
      <c r="B23" s="3">
        <v>101.93</v>
      </c>
      <c r="C23" s="3">
        <v>2</v>
      </c>
      <c r="D23" s="3">
        <v>6.3E-3</v>
      </c>
      <c r="E23" s="3">
        <v>5.0400000000000002E-3</v>
      </c>
      <c r="F23" s="3">
        <v>28</v>
      </c>
      <c r="G23" s="3">
        <v>6.8570000000000002</v>
      </c>
      <c r="H23" s="3">
        <v>2</v>
      </c>
      <c r="I23" s="3">
        <v>1</v>
      </c>
      <c r="J23" s="3">
        <v>0</v>
      </c>
      <c r="K23" s="3">
        <v>402</v>
      </c>
      <c r="L23" s="3">
        <v>0</v>
      </c>
      <c r="M23" s="3">
        <v>0</v>
      </c>
      <c r="N23" s="3">
        <v>411</v>
      </c>
    </row>
    <row r="24" spans="1:14">
      <c r="A24" s="3" t="s">
        <v>53</v>
      </c>
      <c r="B24" s="3">
        <v>50.33</v>
      </c>
      <c r="C24" s="3">
        <v>1</v>
      </c>
      <c r="D24" s="3">
        <v>8.4100000000000008E-3</v>
      </c>
      <c r="E24" s="3">
        <v>5.11E-3</v>
      </c>
      <c r="F24" s="3">
        <v>28</v>
      </c>
      <c r="G24" s="3">
        <v>1.21</v>
      </c>
      <c r="H24" s="3">
        <v>1</v>
      </c>
      <c r="I24" s="3">
        <v>0</v>
      </c>
      <c r="J24" s="3">
        <v>0</v>
      </c>
      <c r="K24" s="3">
        <v>246</v>
      </c>
      <c r="L24" s="3">
        <v>0</v>
      </c>
      <c r="M24" s="3">
        <v>0</v>
      </c>
      <c r="N24" s="3">
        <v>246</v>
      </c>
    </row>
    <row r="25" spans="1:14">
      <c r="A25" s="3" t="s">
        <v>37</v>
      </c>
      <c r="B25" s="3">
        <v>88.83</v>
      </c>
      <c r="C25" s="3">
        <v>0</v>
      </c>
      <c r="D25" s="3">
        <v>0</v>
      </c>
      <c r="E25" s="3">
        <v>0</v>
      </c>
      <c r="F25" s="3">
        <v>28</v>
      </c>
      <c r="G25" s="3">
        <v>12</v>
      </c>
      <c r="H25" s="3">
        <v>0</v>
      </c>
      <c r="I25" s="3">
        <v>0</v>
      </c>
      <c r="J25" s="3">
        <v>0</v>
      </c>
      <c r="K25" s="3">
        <v>375</v>
      </c>
      <c r="L25" s="3">
        <v>0</v>
      </c>
      <c r="M25" s="3">
        <v>0</v>
      </c>
      <c r="N25" s="3">
        <v>377</v>
      </c>
    </row>
  </sheetData>
  <sortState ref="A2:N26">
    <sortCondition ref="A2:A26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C21" sqref="C21:D44"/>
    </sheetView>
  </sheetViews>
  <sheetFormatPr baseColWidth="10" defaultRowHeight="15" x14ac:dyDescent="0"/>
  <cols>
    <col min="1" max="16384" width="10.83203125" style="3"/>
  </cols>
  <sheetData>
    <row r="1" spans="1:14">
      <c r="A1" s="3" t="s">
        <v>0</v>
      </c>
      <c r="B1" s="3" t="s">
        <v>1</v>
      </c>
      <c r="C1" s="3" t="s">
        <v>2</v>
      </c>
      <c r="D1" s="3" t="s">
        <v>99</v>
      </c>
      <c r="E1" s="3" t="s">
        <v>100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</row>
    <row r="2" spans="1:14" s="5" customFormat="1">
      <c r="A2" s="5" t="s">
        <v>101</v>
      </c>
      <c r="B2" s="5">
        <v>12.17</v>
      </c>
      <c r="C2" s="5">
        <v>0</v>
      </c>
      <c r="D2" s="5">
        <v>0</v>
      </c>
      <c r="E2" s="5">
        <v>0</v>
      </c>
      <c r="F2" s="5">
        <v>12</v>
      </c>
      <c r="G2" s="5">
        <v>0</v>
      </c>
      <c r="H2" s="5">
        <v>0</v>
      </c>
      <c r="I2" s="5">
        <v>0</v>
      </c>
      <c r="J2" s="5">
        <v>331</v>
      </c>
      <c r="K2" s="5">
        <v>48</v>
      </c>
      <c r="L2" s="5">
        <v>0</v>
      </c>
      <c r="M2" s="5">
        <v>0</v>
      </c>
      <c r="N2" s="5">
        <v>383</v>
      </c>
    </row>
    <row r="3" spans="1:14" s="5" customFormat="1">
      <c r="A3" s="5" t="s">
        <v>36</v>
      </c>
      <c r="B3" s="5">
        <v>40.67</v>
      </c>
      <c r="C3" s="5">
        <v>0</v>
      </c>
      <c r="D3" s="5">
        <v>0</v>
      </c>
      <c r="E3" s="5">
        <v>0</v>
      </c>
      <c r="F3" s="5">
        <v>12</v>
      </c>
      <c r="G3" s="5">
        <v>1</v>
      </c>
      <c r="H3" s="5">
        <v>0</v>
      </c>
      <c r="I3" s="5">
        <v>0</v>
      </c>
      <c r="J3" s="5">
        <v>102</v>
      </c>
      <c r="K3" s="5">
        <v>198</v>
      </c>
      <c r="L3" s="5">
        <v>0</v>
      </c>
      <c r="M3" s="5">
        <v>0</v>
      </c>
      <c r="N3" s="5">
        <v>310</v>
      </c>
    </row>
    <row r="4" spans="1:14" s="5" customFormat="1">
      <c r="A4" s="5" t="s">
        <v>104</v>
      </c>
      <c r="B4" s="5">
        <v>103.67</v>
      </c>
      <c r="C4" s="5">
        <v>0</v>
      </c>
      <c r="D4" s="5">
        <v>0</v>
      </c>
      <c r="E4" s="5">
        <v>0</v>
      </c>
      <c r="F4" s="5">
        <v>12</v>
      </c>
      <c r="G4" s="5">
        <v>5</v>
      </c>
      <c r="H4" s="5">
        <v>0</v>
      </c>
      <c r="I4" s="5">
        <v>0</v>
      </c>
      <c r="J4" s="5">
        <v>73</v>
      </c>
      <c r="K4" s="5">
        <v>459</v>
      </c>
      <c r="L4" s="5">
        <v>0</v>
      </c>
      <c r="M4" s="5">
        <v>0</v>
      </c>
      <c r="N4" s="5">
        <v>532</v>
      </c>
    </row>
    <row r="5" spans="1:14" s="5" customFormat="1">
      <c r="A5" s="5" t="s">
        <v>39</v>
      </c>
      <c r="B5" s="5">
        <v>98.06</v>
      </c>
      <c r="C5" s="5">
        <v>11</v>
      </c>
      <c r="D5" s="5">
        <v>1.8679999999999999E-2</v>
      </c>
      <c r="E5" s="5">
        <v>3.7150000000000002E-2</v>
      </c>
      <c r="F5" s="5">
        <v>12</v>
      </c>
      <c r="G5" s="5">
        <v>9</v>
      </c>
      <c r="H5" s="5">
        <v>11</v>
      </c>
      <c r="I5" s="5">
        <v>7</v>
      </c>
      <c r="J5" s="5">
        <v>0</v>
      </c>
      <c r="K5" s="5">
        <v>411</v>
      </c>
      <c r="L5" s="5">
        <v>0</v>
      </c>
      <c r="M5" s="5" t="s">
        <v>44</v>
      </c>
      <c r="N5" s="5">
        <v>413</v>
      </c>
    </row>
    <row r="6" spans="1:14" s="5" customFormat="1">
      <c r="A6" s="5" t="s">
        <v>102</v>
      </c>
      <c r="B6" s="5">
        <v>86.44</v>
      </c>
      <c r="C6" s="5">
        <v>4</v>
      </c>
      <c r="D6" s="5">
        <v>7.7400000000000004E-3</v>
      </c>
      <c r="E6" s="5">
        <v>1.532E-2</v>
      </c>
      <c r="F6" s="5">
        <v>12</v>
      </c>
      <c r="G6" s="5">
        <v>5</v>
      </c>
      <c r="H6" s="5">
        <v>4</v>
      </c>
      <c r="I6" s="5">
        <v>0</v>
      </c>
      <c r="J6" s="5">
        <v>81</v>
      </c>
      <c r="K6" s="5">
        <v>387</v>
      </c>
      <c r="L6" s="5">
        <v>0</v>
      </c>
      <c r="M6" s="5">
        <v>0</v>
      </c>
      <c r="N6" s="5">
        <v>468</v>
      </c>
    </row>
    <row r="7" spans="1:14" s="5" customFormat="1">
      <c r="A7" s="5" t="s">
        <v>106</v>
      </c>
      <c r="B7" s="5">
        <v>105.5</v>
      </c>
      <c r="C7" s="5">
        <v>1</v>
      </c>
      <c r="D7" s="5">
        <v>1.58E-3</v>
      </c>
      <c r="E7" s="5">
        <v>3.14E-3</v>
      </c>
      <c r="F7" s="5">
        <v>12</v>
      </c>
      <c r="G7" s="5">
        <v>3</v>
      </c>
      <c r="H7" s="5">
        <v>1</v>
      </c>
      <c r="I7" s="5">
        <v>0</v>
      </c>
      <c r="J7" s="5">
        <v>0</v>
      </c>
      <c r="K7" s="5">
        <v>471</v>
      </c>
      <c r="L7" s="5">
        <v>0</v>
      </c>
      <c r="M7" s="5">
        <v>0</v>
      </c>
      <c r="N7" s="5">
        <v>473</v>
      </c>
    </row>
    <row r="8" spans="1:14" s="5" customFormat="1">
      <c r="A8" s="5" t="s">
        <v>38</v>
      </c>
      <c r="B8" s="5">
        <v>46.5</v>
      </c>
      <c r="C8" s="5">
        <v>0</v>
      </c>
      <c r="D8" s="5">
        <v>0</v>
      </c>
      <c r="E8" s="5">
        <v>0</v>
      </c>
      <c r="F8" s="5">
        <v>12</v>
      </c>
      <c r="G8" s="5">
        <v>0</v>
      </c>
      <c r="H8" s="5">
        <v>0</v>
      </c>
      <c r="I8" s="5">
        <v>0</v>
      </c>
      <c r="J8" s="5">
        <v>255</v>
      </c>
      <c r="K8" s="5">
        <v>189</v>
      </c>
      <c r="L8" s="5">
        <v>0</v>
      </c>
      <c r="M8" s="5">
        <v>0</v>
      </c>
      <c r="N8" s="5">
        <v>447</v>
      </c>
    </row>
    <row r="9" spans="1:14" s="5" customFormat="1">
      <c r="A9" s="5" t="s">
        <v>42</v>
      </c>
      <c r="B9" s="5">
        <v>166.83</v>
      </c>
      <c r="C9" s="5">
        <v>5</v>
      </c>
      <c r="D9" s="5">
        <v>9.0799999999999995E-3</v>
      </c>
      <c r="E9" s="5">
        <v>9.92E-3</v>
      </c>
      <c r="F9" s="5">
        <v>12</v>
      </c>
      <c r="G9" s="5">
        <v>5</v>
      </c>
      <c r="H9" s="5">
        <v>5</v>
      </c>
      <c r="I9" s="5">
        <v>0</v>
      </c>
      <c r="J9" s="5">
        <v>0</v>
      </c>
      <c r="K9" s="5">
        <v>681</v>
      </c>
      <c r="L9" s="5">
        <v>0</v>
      </c>
      <c r="M9" s="5">
        <v>0</v>
      </c>
      <c r="N9" s="5">
        <v>683</v>
      </c>
    </row>
    <row r="10" spans="1:14" s="5" customFormat="1">
      <c r="A10" s="5" t="s">
        <v>37</v>
      </c>
      <c r="B10" s="5">
        <v>89.06</v>
      </c>
      <c r="C10" s="5">
        <v>13</v>
      </c>
      <c r="D10" s="5">
        <v>7.0690000000000003E-2</v>
      </c>
      <c r="E10" s="5">
        <v>4.8340000000000001E-2</v>
      </c>
      <c r="F10" s="5">
        <v>12</v>
      </c>
      <c r="G10" s="5">
        <v>12</v>
      </c>
      <c r="H10" s="5">
        <v>13</v>
      </c>
      <c r="I10" s="5">
        <v>0</v>
      </c>
      <c r="J10" s="5">
        <v>0</v>
      </c>
      <c r="K10" s="5">
        <v>375</v>
      </c>
      <c r="L10" s="5">
        <v>0</v>
      </c>
      <c r="M10" s="5">
        <v>0</v>
      </c>
      <c r="N10" s="5">
        <v>377</v>
      </c>
    </row>
  </sheetData>
  <sortState ref="A2:N10">
    <sortCondition ref="A2:A10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opLeftCell="E1" workbookViewId="0">
      <selection activeCell="E31" sqref="E31"/>
    </sheetView>
  </sheetViews>
  <sheetFormatPr baseColWidth="10" defaultRowHeight="15" x14ac:dyDescent="0"/>
  <cols>
    <col min="1" max="16384" width="10.83203125" style="3"/>
  </cols>
  <sheetData>
    <row r="1" spans="1:16" s="5" customFormat="1">
      <c r="A1" s="5" t="s">
        <v>0</v>
      </c>
      <c r="B1" s="5" t="s">
        <v>1</v>
      </c>
      <c r="C1" s="5" t="s">
        <v>2</v>
      </c>
      <c r="D1" s="5" t="s">
        <v>99</v>
      </c>
      <c r="E1" s="5" t="s">
        <v>100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5" t="s">
        <v>10</v>
      </c>
      <c r="N1" s="5" t="s">
        <v>11</v>
      </c>
    </row>
    <row r="2" spans="1:16" s="5" customFormat="1">
      <c r="A2" s="5" t="s">
        <v>105</v>
      </c>
      <c r="B2" s="5">
        <v>48.67</v>
      </c>
      <c r="C2" s="5">
        <v>2</v>
      </c>
      <c r="D2" s="5">
        <v>1.7610000000000001E-2</v>
      </c>
      <c r="E2" s="5">
        <v>1.585E-2</v>
      </c>
      <c r="F2" s="5">
        <v>8</v>
      </c>
      <c r="G2" s="5">
        <v>0.5</v>
      </c>
      <c r="H2" s="5">
        <v>2</v>
      </c>
      <c r="I2" s="5">
        <v>1</v>
      </c>
      <c r="J2" s="5">
        <v>326</v>
      </c>
      <c r="K2" s="5">
        <v>216</v>
      </c>
      <c r="L2" s="5">
        <v>3</v>
      </c>
      <c r="M2" s="5">
        <v>0</v>
      </c>
      <c r="N2" s="5">
        <v>549</v>
      </c>
    </row>
    <row r="3" spans="1:16" s="5" customFormat="1">
      <c r="A3" s="5" t="s">
        <v>101</v>
      </c>
      <c r="B3" s="5">
        <v>12.17</v>
      </c>
      <c r="C3" s="5">
        <v>0</v>
      </c>
      <c r="D3" s="5">
        <v>0</v>
      </c>
      <c r="E3" s="5">
        <v>0</v>
      </c>
      <c r="F3" s="5">
        <v>16</v>
      </c>
      <c r="G3" s="5">
        <v>0</v>
      </c>
      <c r="H3" s="5">
        <v>0</v>
      </c>
      <c r="I3" s="5">
        <v>0</v>
      </c>
      <c r="J3" s="5">
        <v>331</v>
      </c>
      <c r="K3" s="5">
        <v>48</v>
      </c>
      <c r="L3" s="5">
        <v>0</v>
      </c>
      <c r="M3" s="5" t="s">
        <v>48</v>
      </c>
      <c r="N3" s="5">
        <v>383</v>
      </c>
    </row>
    <row r="4" spans="1:16" s="5" customFormat="1">
      <c r="A4" s="5" t="s">
        <v>36</v>
      </c>
      <c r="B4" s="5">
        <v>40.81</v>
      </c>
      <c r="C4" s="5">
        <v>0</v>
      </c>
      <c r="D4" s="5">
        <v>0</v>
      </c>
      <c r="E4" s="5">
        <v>0</v>
      </c>
      <c r="F4" s="5">
        <v>16</v>
      </c>
      <c r="G4" s="5">
        <v>1</v>
      </c>
      <c r="H4" s="5">
        <v>0</v>
      </c>
      <c r="I4" s="5">
        <v>2</v>
      </c>
      <c r="J4" s="5">
        <v>102</v>
      </c>
      <c r="K4" s="5">
        <v>198</v>
      </c>
      <c r="L4" s="5" t="s">
        <v>12</v>
      </c>
      <c r="M4" s="5">
        <v>0</v>
      </c>
      <c r="N4" s="5">
        <v>310</v>
      </c>
    </row>
    <row r="5" spans="1:16" s="5" customFormat="1">
      <c r="A5" s="3" t="s">
        <v>111</v>
      </c>
      <c r="B5" s="5">
        <v>88.67</v>
      </c>
      <c r="C5" s="5">
        <v>3</v>
      </c>
      <c r="D5" s="5">
        <v>1.0149999999999999E-2</v>
      </c>
      <c r="E5" s="5">
        <v>1.3599999999999999E-2</v>
      </c>
      <c r="F5" s="5">
        <v>16</v>
      </c>
      <c r="G5" s="5">
        <v>0.5</v>
      </c>
      <c r="H5" s="5">
        <v>4</v>
      </c>
      <c r="I5" s="5">
        <v>1</v>
      </c>
      <c r="J5" s="5">
        <v>0</v>
      </c>
      <c r="K5" s="5">
        <v>375</v>
      </c>
      <c r="L5" s="5">
        <v>0</v>
      </c>
      <c r="M5" s="5">
        <v>0</v>
      </c>
      <c r="N5" s="5">
        <v>375</v>
      </c>
      <c r="P5" s="3"/>
    </row>
    <row r="6" spans="1:16" s="5" customFormat="1">
      <c r="A6" s="5" t="s">
        <v>40</v>
      </c>
      <c r="B6" s="5">
        <v>114.17</v>
      </c>
      <c r="C6" s="5">
        <v>9</v>
      </c>
      <c r="D6" s="5">
        <v>3.2129999999999999E-2</v>
      </c>
      <c r="E6" s="5">
        <v>2.7869999999999999E-2</v>
      </c>
      <c r="F6" s="5">
        <v>10</v>
      </c>
      <c r="G6" s="5">
        <v>9</v>
      </c>
      <c r="H6" s="5">
        <v>9</v>
      </c>
      <c r="I6" s="5">
        <v>4</v>
      </c>
      <c r="J6" s="5">
        <v>0</v>
      </c>
      <c r="K6" s="5">
        <v>480</v>
      </c>
      <c r="L6" s="5">
        <v>0</v>
      </c>
      <c r="M6" s="5">
        <v>0</v>
      </c>
      <c r="N6" s="5">
        <v>483</v>
      </c>
    </row>
    <row r="7" spans="1:16" s="5" customFormat="1">
      <c r="A7" s="5" t="s">
        <v>43</v>
      </c>
      <c r="B7" s="5">
        <v>37.979999999999997</v>
      </c>
      <c r="C7" s="5">
        <v>2</v>
      </c>
      <c r="D7" s="5">
        <v>9.4299999999999991E-3</v>
      </c>
      <c r="E7" s="5">
        <v>1.5869999999999999E-2</v>
      </c>
      <c r="F7" s="5">
        <v>16</v>
      </c>
      <c r="G7" s="5">
        <v>0</v>
      </c>
      <c r="H7" s="5">
        <v>2</v>
      </c>
      <c r="I7" s="5">
        <v>2</v>
      </c>
      <c r="J7" s="5">
        <v>212</v>
      </c>
      <c r="K7" s="5">
        <v>168</v>
      </c>
      <c r="L7" s="5">
        <v>0</v>
      </c>
      <c r="M7" s="5">
        <v>0</v>
      </c>
      <c r="N7" s="5">
        <v>380</v>
      </c>
      <c r="P7" s="3"/>
    </row>
    <row r="8" spans="1:16" s="5" customFormat="1">
      <c r="A8" s="5" t="s">
        <v>51</v>
      </c>
      <c r="B8" s="5">
        <v>43.17</v>
      </c>
      <c r="C8" s="5">
        <v>0</v>
      </c>
      <c r="D8" s="5">
        <v>2.9780000000000001E-2</v>
      </c>
      <c r="E8" s="5">
        <v>2.6800000000000001E-2</v>
      </c>
      <c r="F8" s="5">
        <v>8</v>
      </c>
      <c r="G8" s="5">
        <v>0.75</v>
      </c>
      <c r="H8" s="5">
        <v>3</v>
      </c>
      <c r="I8" s="5">
        <v>0</v>
      </c>
      <c r="J8" s="5">
        <v>245</v>
      </c>
      <c r="K8" s="5">
        <v>186</v>
      </c>
      <c r="L8" s="5">
        <v>2</v>
      </c>
      <c r="M8" s="5">
        <v>0</v>
      </c>
      <c r="N8" s="5">
        <v>435</v>
      </c>
      <c r="P8" s="3"/>
    </row>
    <row r="9" spans="1:16" s="5" customFormat="1">
      <c r="A9" s="5" t="s">
        <v>50</v>
      </c>
      <c r="B9" s="5">
        <v>90.04</v>
      </c>
      <c r="C9" s="5">
        <v>0</v>
      </c>
      <c r="D9" s="5">
        <v>0</v>
      </c>
      <c r="E9" s="5">
        <v>0</v>
      </c>
      <c r="F9" s="5">
        <v>16</v>
      </c>
      <c r="G9" s="5">
        <v>0</v>
      </c>
      <c r="H9" s="5">
        <v>0</v>
      </c>
      <c r="I9" s="5">
        <v>2</v>
      </c>
      <c r="J9" s="5">
        <v>247</v>
      </c>
      <c r="K9" s="5">
        <v>368</v>
      </c>
      <c r="L9" s="5">
        <v>0</v>
      </c>
      <c r="M9" s="5">
        <v>0</v>
      </c>
      <c r="N9" s="5">
        <v>625</v>
      </c>
      <c r="P9" s="3"/>
    </row>
    <row r="10" spans="1:16" s="5" customFormat="1">
      <c r="A10" s="5" t="s">
        <v>103</v>
      </c>
      <c r="B10" s="5">
        <v>88.31</v>
      </c>
      <c r="C10" s="5">
        <v>7</v>
      </c>
      <c r="D10" s="5">
        <v>2.8369999999999999E-2</v>
      </c>
      <c r="E10" s="5">
        <v>2.4930000000000001E-2</v>
      </c>
      <c r="F10" s="5">
        <v>14</v>
      </c>
      <c r="G10" s="5">
        <v>4</v>
      </c>
      <c r="H10" s="5">
        <v>7</v>
      </c>
      <c r="I10" s="5">
        <v>8</v>
      </c>
      <c r="J10" s="5">
        <v>246</v>
      </c>
      <c r="K10" s="5">
        <v>390</v>
      </c>
      <c r="L10" s="5">
        <v>1</v>
      </c>
      <c r="M10" s="5" t="s">
        <v>49</v>
      </c>
      <c r="N10" s="5">
        <v>639</v>
      </c>
    </row>
    <row r="11" spans="1:16" s="5" customFormat="1">
      <c r="A11" s="5" t="s">
        <v>52</v>
      </c>
      <c r="B11" s="5">
        <v>38.67</v>
      </c>
      <c r="C11" s="5">
        <v>0</v>
      </c>
      <c r="D11" s="5">
        <v>0</v>
      </c>
      <c r="E11" s="5">
        <v>0</v>
      </c>
      <c r="F11" s="5">
        <v>12</v>
      </c>
      <c r="G11" s="5">
        <v>0</v>
      </c>
      <c r="H11" s="5">
        <v>0</v>
      </c>
      <c r="I11" s="5">
        <v>0</v>
      </c>
      <c r="J11" s="5">
        <v>265</v>
      </c>
      <c r="K11" s="5">
        <v>177</v>
      </c>
      <c r="L11" s="5">
        <v>5</v>
      </c>
      <c r="M11" s="5">
        <v>0</v>
      </c>
      <c r="N11" s="5">
        <v>737</v>
      </c>
      <c r="P11" s="3"/>
    </row>
    <row r="12" spans="1:16" s="5" customFormat="1">
      <c r="A12" s="5" t="s">
        <v>107</v>
      </c>
      <c r="B12" s="5">
        <v>86.11</v>
      </c>
      <c r="C12" s="5">
        <v>11</v>
      </c>
      <c r="D12" s="5">
        <v>2.6689999999999998E-2</v>
      </c>
      <c r="E12" s="5">
        <v>3.85E-2</v>
      </c>
      <c r="F12" s="5">
        <v>16</v>
      </c>
      <c r="G12" s="5">
        <v>1.8125</v>
      </c>
      <c r="H12" s="5">
        <v>11</v>
      </c>
      <c r="I12" s="5">
        <v>6</v>
      </c>
      <c r="J12" s="5">
        <v>2</v>
      </c>
      <c r="K12" s="5">
        <v>357</v>
      </c>
      <c r="L12" s="5">
        <v>1</v>
      </c>
      <c r="M12" s="5">
        <v>0</v>
      </c>
      <c r="N12" s="5">
        <v>367</v>
      </c>
    </row>
    <row r="13" spans="1:16" s="5" customFormat="1">
      <c r="A13" s="5" t="s">
        <v>132</v>
      </c>
      <c r="B13" s="5">
        <v>116.52</v>
      </c>
      <c r="C13" s="5">
        <v>1</v>
      </c>
      <c r="D13" s="5">
        <v>1.07E-3</v>
      </c>
      <c r="E13" s="5">
        <v>1.08E-3</v>
      </c>
      <c r="F13" s="5">
        <v>16</v>
      </c>
      <c r="G13" s="5">
        <v>5.0625</v>
      </c>
      <c r="H13" s="5">
        <v>1</v>
      </c>
      <c r="I13" s="5">
        <v>2</v>
      </c>
      <c r="J13" s="5">
        <v>9</v>
      </c>
      <c r="K13" s="5">
        <v>486</v>
      </c>
      <c r="L13" s="5">
        <v>0</v>
      </c>
      <c r="M13" s="5">
        <v>0</v>
      </c>
      <c r="N13" s="5">
        <v>486</v>
      </c>
    </row>
    <row r="14" spans="1:16" s="5" customFormat="1">
      <c r="A14" s="5" t="s">
        <v>104</v>
      </c>
      <c r="B14" s="5">
        <v>103.67</v>
      </c>
      <c r="C14" s="5">
        <v>7</v>
      </c>
      <c r="D14" s="5">
        <v>2.2440000000000002E-2</v>
      </c>
      <c r="E14" s="5">
        <v>2.035E-2</v>
      </c>
      <c r="F14" s="5">
        <v>16</v>
      </c>
      <c r="G14" s="5">
        <v>5</v>
      </c>
      <c r="H14" s="5">
        <v>7</v>
      </c>
      <c r="I14" s="5">
        <v>0</v>
      </c>
      <c r="J14" s="5">
        <v>73</v>
      </c>
      <c r="K14" s="5">
        <v>459</v>
      </c>
      <c r="L14" s="5">
        <v>0</v>
      </c>
      <c r="M14" s="5">
        <v>0</v>
      </c>
      <c r="N14" s="5">
        <v>532</v>
      </c>
    </row>
    <row r="15" spans="1:16" s="5" customFormat="1">
      <c r="A15" s="5" t="s">
        <v>39</v>
      </c>
      <c r="B15" s="5">
        <v>97.75</v>
      </c>
      <c r="C15" s="5">
        <v>10</v>
      </c>
      <c r="D15" s="5">
        <v>2.7740000000000001E-2</v>
      </c>
      <c r="E15" s="5">
        <v>3.3910000000000003E-2</v>
      </c>
      <c r="F15" s="5">
        <v>16</v>
      </c>
      <c r="G15" s="5">
        <v>9</v>
      </c>
      <c r="H15" s="5">
        <v>11</v>
      </c>
      <c r="I15" s="5">
        <v>11</v>
      </c>
      <c r="J15" s="5">
        <v>0</v>
      </c>
      <c r="K15" s="5">
        <v>411</v>
      </c>
      <c r="L15" s="5">
        <v>0</v>
      </c>
      <c r="M15" s="5" t="s">
        <v>46</v>
      </c>
      <c r="N15" s="5">
        <v>413</v>
      </c>
    </row>
    <row r="16" spans="1:16" s="5" customFormat="1">
      <c r="A16" s="3" t="s">
        <v>102</v>
      </c>
      <c r="B16" s="5">
        <v>86.5</v>
      </c>
      <c r="C16" s="5">
        <v>1</v>
      </c>
      <c r="D16" s="5">
        <v>1.65E-3</v>
      </c>
      <c r="E16" s="5">
        <v>3.64E-3</v>
      </c>
      <c r="F16" s="5">
        <v>14</v>
      </c>
      <c r="G16" s="5">
        <v>5</v>
      </c>
      <c r="H16" s="5">
        <v>1</v>
      </c>
      <c r="I16" s="5">
        <v>0</v>
      </c>
      <c r="J16" s="5">
        <v>81</v>
      </c>
      <c r="K16" s="5">
        <v>387</v>
      </c>
      <c r="L16" s="5">
        <v>0</v>
      </c>
      <c r="M16" s="5">
        <v>0</v>
      </c>
      <c r="N16" s="5">
        <v>468</v>
      </c>
      <c r="P16" s="3"/>
    </row>
    <row r="17" spans="1:16" s="5" customFormat="1">
      <c r="A17" s="3" t="s">
        <v>109</v>
      </c>
      <c r="B17" s="5">
        <v>0</v>
      </c>
      <c r="C17" s="5">
        <v>0</v>
      </c>
      <c r="D17" s="5">
        <v>0</v>
      </c>
      <c r="E17" s="5">
        <v>0</v>
      </c>
      <c r="F17" s="5">
        <v>16</v>
      </c>
      <c r="G17" s="5">
        <v>0</v>
      </c>
      <c r="H17" s="5">
        <v>0</v>
      </c>
      <c r="I17" s="5">
        <v>0</v>
      </c>
      <c r="J17" s="5">
        <v>104</v>
      </c>
      <c r="K17" s="5">
        <v>0</v>
      </c>
      <c r="L17" s="5">
        <v>0</v>
      </c>
      <c r="M17" s="5">
        <v>0</v>
      </c>
      <c r="N17" s="5">
        <v>104</v>
      </c>
      <c r="O17" s="5" t="s">
        <v>112</v>
      </c>
      <c r="P17" s="3"/>
    </row>
    <row r="18" spans="1:16" s="5" customFormat="1">
      <c r="A18" s="3" t="s">
        <v>108</v>
      </c>
      <c r="B18" s="5">
        <v>52.25</v>
      </c>
      <c r="C18" s="5">
        <v>11</v>
      </c>
      <c r="D18" s="5">
        <v>5.391E-2</v>
      </c>
      <c r="E18" s="5">
        <v>6.3450000000000006E-2</v>
      </c>
      <c r="F18" s="5">
        <v>16</v>
      </c>
      <c r="G18" s="5">
        <v>2.125</v>
      </c>
      <c r="H18" s="5">
        <v>11</v>
      </c>
      <c r="I18" s="5">
        <v>1</v>
      </c>
      <c r="J18" s="5">
        <v>0</v>
      </c>
      <c r="K18" s="5">
        <v>225</v>
      </c>
      <c r="L18" s="5">
        <v>0</v>
      </c>
      <c r="M18" s="5">
        <v>0</v>
      </c>
      <c r="N18" s="5">
        <v>227</v>
      </c>
      <c r="P18" s="3"/>
    </row>
    <row r="19" spans="1:16" s="5" customFormat="1">
      <c r="A19" s="5" t="s">
        <v>106</v>
      </c>
      <c r="B19" s="5">
        <v>105.54</v>
      </c>
      <c r="C19" s="5">
        <v>12</v>
      </c>
      <c r="D19" s="5">
        <v>2.1780000000000001E-2</v>
      </c>
      <c r="E19" s="5">
        <v>3.4270000000000002E-2</v>
      </c>
      <c r="F19" s="5">
        <v>16</v>
      </c>
      <c r="G19" s="5">
        <v>3</v>
      </c>
      <c r="H19" s="5">
        <v>12</v>
      </c>
      <c r="I19" s="5">
        <v>1</v>
      </c>
      <c r="J19" s="5">
        <v>0</v>
      </c>
      <c r="K19" s="5">
        <v>471</v>
      </c>
      <c r="L19" s="5">
        <v>0</v>
      </c>
      <c r="M19" s="5">
        <v>0</v>
      </c>
      <c r="N19" s="5">
        <v>473</v>
      </c>
      <c r="P19" s="3"/>
    </row>
    <row r="20" spans="1:16" s="5" customFormat="1">
      <c r="A20" s="5" t="s">
        <v>38</v>
      </c>
      <c r="B20" s="5">
        <v>46.5</v>
      </c>
      <c r="C20" s="5">
        <v>2</v>
      </c>
      <c r="D20" s="5">
        <v>2.085E-2</v>
      </c>
      <c r="E20" s="5">
        <v>1.4239999999999999E-2</v>
      </c>
      <c r="F20" s="5">
        <v>12</v>
      </c>
      <c r="G20" s="5">
        <v>1</v>
      </c>
      <c r="H20" s="5">
        <v>2</v>
      </c>
      <c r="I20" s="5">
        <v>1</v>
      </c>
      <c r="J20" s="5">
        <v>255</v>
      </c>
      <c r="K20" s="5">
        <v>189</v>
      </c>
      <c r="L20" s="5">
        <v>0</v>
      </c>
      <c r="M20" s="5">
        <v>0</v>
      </c>
      <c r="N20" s="5">
        <v>447</v>
      </c>
      <c r="P20" s="3"/>
    </row>
    <row r="21" spans="1:16" s="5" customFormat="1">
      <c r="A21" s="5" t="s">
        <v>42</v>
      </c>
      <c r="B21" s="5">
        <v>166.83</v>
      </c>
      <c r="C21" s="5">
        <v>13</v>
      </c>
      <c r="D21" s="5">
        <v>2.648E-2</v>
      </c>
      <c r="E21" s="5">
        <v>2.639E-2</v>
      </c>
      <c r="F21" s="5">
        <v>14</v>
      </c>
      <c r="G21" s="5">
        <v>6</v>
      </c>
      <c r="H21" s="5">
        <v>14</v>
      </c>
      <c r="I21" s="5">
        <v>1</v>
      </c>
      <c r="J21" s="5">
        <v>0</v>
      </c>
      <c r="K21" s="5">
        <v>681</v>
      </c>
      <c r="L21" s="5">
        <v>0</v>
      </c>
      <c r="M21" s="5" t="s">
        <v>47</v>
      </c>
      <c r="N21" s="5">
        <v>683</v>
      </c>
      <c r="P21" s="3"/>
    </row>
    <row r="22" spans="1:16" s="5" customFormat="1">
      <c r="A22" s="5" t="s">
        <v>41</v>
      </c>
      <c r="B22" s="5">
        <v>103.48</v>
      </c>
      <c r="C22" s="5">
        <v>14</v>
      </c>
      <c r="D22" s="5">
        <v>3.7900000000000003E-2</v>
      </c>
      <c r="E22" s="5">
        <v>4.2540000000000001E-2</v>
      </c>
      <c r="F22" s="5">
        <v>14</v>
      </c>
      <c r="G22" s="5">
        <v>7</v>
      </c>
      <c r="H22" s="5">
        <v>14</v>
      </c>
      <c r="I22" s="5">
        <v>5</v>
      </c>
      <c r="J22" s="5">
        <v>0</v>
      </c>
      <c r="K22" s="5">
        <v>456</v>
      </c>
      <c r="L22" s="5">
        <v>0</v>
      </c>
      <c r="M22" s="5">
        <v>0</v>
      </c>
      <c r="N22" s="5">
        <v>457</v>
      </c>
      <c r="P22" s="3"/>
    </row>
    <row r="23" spans="1:16" s="5" customFormat="1">
      <c r="A23" s="3" t="s">
        <v>110</v>
      </c>
      <c r="B23" s="5">
        <v>101.92</v>
      </c>
      <c r="C23" s="5">
        <v>11</v>
      </c>
      <c r="D23" s="5">
        <v>2.743E-2</v>
      </c>
      <c r="E23" s="5">
        <v>3.2530000000000003E-2</v>
      </c>
      <c r="F23" s="5">
        <v>16</v>
      </c>
      <c r="G23" s="5">
        <v>6.25</v>
      </c>
      <c r="H23" s="5">
        <v>11</v>
      </c>
      <c r="I23" s="5">
        <v>0</v>
      </c>
      <c r="J23" s="5">
        <v>0</v>
      </c>
      <c r="K23" s="5">
        <v>402</v>
      </c>
      <c r="L23" s="5">
        <v>1</v>
      </c>
      <c r="M23" s="5">
        <v>0</v>
      </c>
      <c r="N23" s="5">
        <v>411</v>
      </c>
      <c r="P23" s="3"/>
    </row>
    <row r="24" spans="1:16" s="5" customFormat="1" ht="14" customHeight="1">
      <c r="A24" s="5" t="s">
        <v>53</v>
      </c>
      <c r="B24" s="5">
        <v>50.31</v>
      </c>
      <c r="C24" s="5">
        <v>3</v>
      </c>
      <c r="D24" s="5">
        <v>1.7559999999999999E-2</v>
      </c>
      <c r="E24" s="5">
        <v>1.797E-2</v>
      </c>
      <c r="F24" s="5">
        <v>16</v>
      </c>
      <c r="G24" s="5">
        <v>1.1399999999999999</v>
      </c>
      <c r="H24" s="5">
        <v>3</v>
      </c>
      <c r="I24" s="5">
        <v>1</v>
      </c>
      <c r="J24" s="5">
        <v>0</v>
      </c>
      <c r="K24" s="5">
        <v>246</v>
      </c>
      <c r="L24" s="5">
        <v>0</v>
      </c>
      <c r="M24" s="5">
        <v>0</v>
      </c>
      <c r="N24" s="5">
        <v>246</v>
      </c>
      <c r="P24" s="3"/>
    </row>
    <row r="25" spans="1:16" s="5" customFormat="1">
      <c r="A25" s="5" t="s">
        <v>37</v>
      </c>
      <c r="B25" s="5">
        <v>89.5</v>
      </c>
      <c r="C25" s="5">
        <v>31</v>
      </c>
      <c r="D25" s="5">
        <v>0.11416999999999999</v>
      </c>
      <c r="E25" s="5">
        <v>0.12297</v>
      </c>
      <c r="F25" s="5">
        <v>14</v>
      </c>
      <c r="G25" s="5">
        <v>11</v>
      </c>
      <c r="H25" s="5">
        <v>35</v>
      </c>
      <c r="I25" s="5">
        <v>2</v>
      </c>
      <c r="J25" s="5">
        <v>0</v>
      </c>
      <c r="K25" s="5">
        <v>375</v>
      </c>
      <c r="L25" s="5">
        <v>0</v>
      </c>
      <c r="M25" s="5" t="s">
        <v>45</v>
      </c>
      <c r="N25" s="5">
        <v>377</v>
      </c>
      <c r="P25" s="3"/>
    </row>
  </sheetData>
  <sortState ref="A2:O25">
    <sortCondition ref="A2:A25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Cult-Neutral</vt:lpstr>
      <vt:lpstr>Landrace-Neutral</vt:lpstr>
      <vt:lpstr>Wild-Neutral</vt:lpstr>
      <vt:lpstr>Cult-Neutral-RoundRobin</vt:lpstr>
      <vt:lpstr>Landrace-Neutral-RoundRobin</vt:lpstr>
      <vt:lpstr>Wild-Neutral-RoundRobin</vt:lpstr>
      <vt:lpstr>Cult-Candidate</vt:lpstr>
      <vt:lpstr>Landrace-Candidate</vt:lpstr>
      <vt:lpstr>Wild-Candidate</vt:lpstr>
      <vt:lpstr>Cult-Signif</vt:lpstr>
      <vt:lpstr>Landrace-Signif</vt:lpstr>
      <vt:lpstr>Wild-Signif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McAssey</dc:creator>
  <cp:lastModifiedBy>Jennifer Mandel</cp:lastModifiedBy>
  <dcterms:created xsi:type="dcterms:W3CDTF">2014-04-10T15:54:11Z</dcterms:created>
  <dcterms:modified xsi:type="dcterms:W3CDTF">2014-05-09T20:33:03Z</dcterms:modified>
</cp:coreProperties>
</file>